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0_新型コロナウイルス補助金\07_R6サービス提供体制確保事業\掲載用様式(R5年度10.1以降)\"/>
    </mc:Choice>
  </mc:AlternateContent>
  <bookViews>
    <workbookView xWindow="-15" yWindow="-15" windowWidth="20520" windowHeight="3615"/>
  </bookViews>
  <sheets>
    <sheet name="（始めにお読みください）作成方法" sheetId="26" r:id="rId1"/>
    <sheet name="交付申請書" sheetId="29" r:id="rId2"/>
    <sheet name="申請一覧" sheetId="24" r:id="rId3"/>
    <sheet name="個票1" sheetId="19" r:id="rId4"/>
    <sheet name="役員名簿" sheetId="30" r:id="rId5"/>
    <sheet name="計算用" sheetId="21" state="hidden" r:id="rId6"/>
  </sheets>
  <definedNames>
    <definedName name="_xlnm.Print_Area" localSheetId="3">個票1!$A$1:$AM$91</definedName>
    <definedName name="_xlnm.Print_Area" localSheetId="1">交付申請書!$A$1:$AL$39</definedName>
    <definedName name="_xlnm.Print_Area" localSheetId="2">申請一覧!$B$1:$J$16</definedName>
    <definedName name="_xlnm.Print_Titles" localSheetId="2">申請一覧!$4:$5</definedName>
    <definedName name="サービス種別">申請一覧!$E$6:$E$15</definedName>
    <definedName name="ラジオボタン">交付申請書!$AN$23</definedName>
    <definedName name="単価表">計算用!$A$2:$E$36</definedName>
  </definedNames>
  <calcPr calcId="162913"/>
</workbook>
</file>

<file path=xl/calcChain.xml><?xml version="1.0" encoding="utf-8"?>
<calcChain xmlns="http://schemas.openxmlformats.org/spreadsheetml/2006/main">
  <c r="M55" i="19" l="1"/>
  <c r="M54" i="19"/>
  <c r="M53" i="19"/>
  <c r="M52" i="19"/>
  <c r="M34" i="19"/>
  <c r="M32" i="19"/>
  <c r="M31" i="19"/>
  <c r="M30" i="19"/>
  <c r="M29" i="19"/>
  <c r="C7" i="24"/>
  <c r="G10" i="24"/>
  <c r="E14" i="24"/>
  <c r="F14" i="24"/>
  <c r="H14" i="24"/>
  <c r="G7" i="24"/>
  <c r="D15" i="24"/>
  <c r="G11" i="24"/>
  <c r="F15" i="24"/>
  <c r="G15" i="24"/>
  <c r="H15" i="24"/>
  <c r="H8" i="24"/>
  <c r="D9" i="24"/>
  <c r="C13" i="24"/>
  <c r="E13" i="24"/>
  <c r="F13" i="24"/>
  <c r="H13" i="24"/>
  <c r="F10" i="24"/>
  <c r="D7" i="24"/>
  <c r="H10" i="24"/>
  <c r="D11" i="24"/>
  <c r="E11" i="24"/>
  <c r="H7" i="24"/>
  <c r="C8" i="24"/>
  <c r="H11" i="24"/>
  <c r="C12" i="24"/>
  <c r="D12" i="24"/>
  <c r="E12" i="24"/>
  <c r="F12" i="24"/>
  <c r="E9" i="24"/>
  <c r="C10" i="24"/>
  <c r="E10" i="24"/>
  <c r="E7" i="24"/>
  <c r="C11" i="24"/>
  <c r="G14" i="24"/>
  <c r="C15" i="24"/>
  <c r="F11" i="24"/>
  <c r="E15" i="24"/>
  <c r="E8" i="24"/>
  <c r="G8" i="24"/>
  <c r="C9" i="24"/>
  <c r="H12" i="24"/>
  <c r="F9" i="24"/>
  <c r="D10" i="24"/>
  <c r="D14" i="24"/>
  <c r="F7" i="24"/>
  <c r="F8" i="24"/>
  <c r="G12" i="24"/>
  <c r="D13" i="24"/>
  <c r="H9" i="24"/>
  <c r="C14" i="24"/>
  <c r="D8" i="24"/>
  <c r="G13" i="24"/>
  <c r="G9" i="24"/>
  <c r="H6" i="24"/>
  <c r="G6" i="24"/>
  <c r="F6" i="24"/>
  <c r="E6" i="24"/>
  <c r="D6" i="24"/>
  <c r="C6" i="24"/>
  <c r="H44" i="19" l="1"/>
  <c r="M44" i="19" s="1"/>
  <c r="H43" i="19"/>
  <c r="M43" i="19" s="1"/>
  <c r="M66" i="19"/>
  <c r="M65" i="19"/>
  <c r="M64" i="19"/>
  <c r="M67" i="19" s="1"/>
  <c r="M56" i="19"/>
  <c r="R33" i="19" l="1"/>
  <c r="M35" i="19" l="1"/>
  <c r="Q60" i="19" l="1"/>
  <c r="S60" i="19"/>
  <c r="Q48" i="19"/>
  <c r="S48" i="19"/>
  <c r="S18" i="19"/>
  <c r="Q18" i="19"/>
  <c r="C3" i="30" l="1"/>
  <c r="AI37" i="19" l="1"/>
  <c r="AO37" i="19" s="1"/>
  <c r="M39" i="19" l="1"/>
  <c r="S79" i="19"/>
  <c r="Y79" i="19"/>
  <c r="AE79" i="19" l="1"/>
  <c r="A1" i="19" l="1"/>
  <c r="AB73" i="19" l="1"/>
  <c r="AB72" i="19"/>
  <c r="A70" i="19"/>
  <c r="AA60" i="19" l="1"/>
  <c r="Y81" i="19" s="1"/>
  <c r="AA48" i="19"/>
  <c r="Y80" i="19" s="1"/>
  <c r="AA18" i="19"/>
  <c r="Y78" i="19" s="1"/>
  <c r="B15" i="24"/>
  <c r="B14" i="24"/>
  <c r="B13" i="24"/>
  <c r="B12" i="24"/>
  <c r="B11" i="24"/>
  <c r="B10" i="24"/>
  <c r="B9" i="24"/>
  <c r="B8" i="24"/>
  <c r="B7" i="24"/>
  <c r="B6" i="24"/>
  <c r="H67" i="19"/>
  <c r="H56" i="19"/>
  <c r="AI48" i="19" s="1"/>
  <c r="H35" i="19"/>
  <c r="AI60" i="19" l="1"/>
  <c r="AO60" i="19" s="1"/>
  <c r="S80" i="19"/>
  <c r="AE80" i="19" s="1"/>
  <c r="I14" i="24"/>
  <c r="I9" i="24"/>
  <c r="I7" i="24"/>
  <c r="I12" i="24"/>
  <c r="I11" i="24"/>
  <c r="I10" i="24"/>
  <c r="I8" i="24"/>
  <c r="I15" i="24"/>
  <c r="I13" i="24"/>
  <c r="S81" i="19" l="1"/>
  <c r="AE81" i="19" s="1"/>
  <c r="AO48" i="19"/>
  <c r="H16" i="24"/>
  <c r="G16" i="24" l="1"/>
  <c r="M45" i="19"/>
  <c r="H45" i="19"/>
  <c r="AI18" i="19" s="1"/>
  <c r="AO18" i="19" s="1"/>
  <c r="F16" i="24" l="1"/>
  <c r="I6" i="24"/>
  <c r="I16" i="24" s="1"/>
  <c r="AC12" i="29" s="1"/>
  <c r="S78" i="19"/>
  <c r="AE78" i="19" l="1"/>
  <c r="AE82" i="19" s="1"/>
  <c r="S88" i="19" s="1"/>
  <c r="S82" i="19"/>
  <c r="S86" i="19" l="1"/>
  <c r="S91" i="19" s="1"/>
</calcChain>
</file>

<file path=xl/comments1.xml><?xml version="1.0" encoding="utf-8"?>
<comments xmlns="http://schemas.openxmlformats.org/spreadsheetml/2006/main">
  <authors>
    <author>mieken</author>
    <author>120898</author>
  </authors>
  <commentList>
    <comment ref="AI4" authorId="0" shapeId="0">
      <text>
        <r>
          <rPr>
            <b/>
            <sz val="9"/>
            <color indexed="81"/>
            <rFont val="MS P ゴシック"/>
            <family val="3"/>
            <charset val="128"/>
          </rPr>
          <t>交付申請書を提出した日付</t>
        </r>
      </text>
    </comment>
    <comment ref="AB23" authorId="1" shapeId="0">
      <text>
        <r>
          <rPr>
            <b/>
            <sz val="9"/>
            <color indexed="81"/>
            <rFont val="MS P ゴシック"/>
            <family val="3"/>
            <charset val="128"/>
          </rPr>
          <t>どちらかにチェックを入れてください。
「消費税を含む額で申請」の場合は、消費税仕入控除税額確定後に消費税等仕入控除税額報告書の提出が必要になります。</t>
        </r>
      </text>
    </comment>
  </commentList>
</comments>
</file>

<file path=xl/sharedStrings.xml><?xml version="1.0" encoding="utf-8"?>
<sst xmlns="http://schemas.openxmlformats.org/spreadsheetml/2006/main" count="268" uniqueCount="191">
  <si>
    <t>フリガナ</t>
    <phoneticPr fontId="2"/>
  </si>
  <si>
    <t>日</t>
    <rPh sb="0" eb="1">
      <t>ニチ</t>
    </rPh>
    <phoneticPr fontId="2"/>
  </si>
  <si>
    <t>月</t>
    <rPh sb="0" eb="1">
      <t>ゲツ</t>
    </rPh>
    <phoneticPr fontId="2"/>
  </si>
  <si>
    <t>年</t>
    <rPh sb="0" eb="1">
      <t>ネン</t>
    </rPh>
    <phoneticPr fontId="2"/>
  </si>
  <si>
    <t>（郵便番号</t>
    <rPh sb="1" eb="3">
      <t>ユウビン</t>
    </rPh>
    <rPh sb="3" eb="5">
      <t>バンゴウ</t>
    </rPh>
    <phoneticPr fontId="2"/>
  </si>
  <si>
    <t>‐</t>
    <phoneticPr fontId="2"/>
  </si>
  <si>
    <t>）</t>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</si>
  <si>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</si>
  <si>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</si>
  <si>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</si>
  <si>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</si>
  <si>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</si>
  <si>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</si>
  <si>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</si>
  <si>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</si>
  <si>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</si>
  <si>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</si>
  <si>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</si>
  <si>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</si>
  <si>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</si>
  <si>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</si>
  <si>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</si>
  <si>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</si>
  <si>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</si>
  <si>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</si>
  <si>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</si>
  <si>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</si>
  <si>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</si>
  <si>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所要額</t>
    <rPh sb="0" eb="3">
      <t>ショヨウガク</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</si>
  <si>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</si>
  <si>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</si>
  <si>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</si>
  <si>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</si>
  <si>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</si>
  <si>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</si>
  <si>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</si>
  <si>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</si>
  <si>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</si>
  <si>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</si>
  <si>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</si>
  <si>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</si>
  <si>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</si>
  <si>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</si>
  <si>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</si>
  <si>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</si>
  <si>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</si>
  <si>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</si>
  <si>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</si>
  <si>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</si>
  <si>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</si>
  <si>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千円</t>
    <rPh sb="0" eb="2">
      <t>センエン</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</si>
  <si>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</si>
  <si>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</si>
  <si>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</si>
  <si>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</si>
  <si>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</si>
  <si>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</si>
  <si>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</si>
  <si>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</si>
  <si>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</si>
  <si>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</si>
  <si>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</si>
  <si>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</si>
  <si>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</si>
  <si>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居宅療養管理指導事業所</t>
    <rPh sb="8" eb="11">
      <t>ジギョウショ</t>
    </rPh>
    <phoneticPr fontId="2"/>
  </si>
  <si>
    <t>（単位:千円）</t>
    <rPh sb="1" eb="3">
      <t>タンイ</t>
    </rPh>
    <rPh sb="4" eb="6">
      <t>センエン</t>
    </rPh>
    <phoneticPr fontId="2"/>
  </si>
  <si>
    <t>※本シートは絶対に編集しないこと。</t>
    <rPh sb="1" eb="2">
      <t>ホン</t>
    </rPh>
    <rPh sb="6" eb="8">
      <t>ゼッタイ</t>
    </rPh>
    <rPh sb="9" eb="11">
      <t>ヘンシュウ</t>
    </rPh>
    <phoneticPr fontId="2"/>
  </si>
  <si>
    <t>事業所・施設別個表</t>
    <rPh sb="0" eb="3">
      <t>ジギョウショ</t>
    </rPh>
    <rPh sb="4" eb="6">
      <t>シセツ</t>
    </rPh>
    <rPh sb="6" eb="7">
      <t>ベツ</t>
    </rPh>
    <rPh sb="7" eb="9">
      <t>コヒョウ</t>
    </rPh>
    <phoneticPr fontId="2"/>
  </si>
  <si>
    <t>本シートの作成方法</t>
    <rPh sb="0" eb="1">
      <t>ホン</t>
    </rPh>
    <rPh sb="5" eb="7">
      <t>サクセイ</t>
    </rPh>
    <rPh sb="7" eb="9">
      <t>ホウホウ</t>
    </rPh>
    <phoneticPr fontId="2"/>
  </si>
  <si>
    <t>個票について</t>
    <rPh sb="0" eb="2">
      <t>コヒョウ</t>
    </rPh>
    <phoneticPr fontId="2"/>
  </si>
  <si>
    <t>1(ア)</t>
    <phoneticPr fontId="2"/>
  </si>
  <si>
    <t>1(イ)</t>
    <phoneticPr fontId="2"/>
  </si>
  <si>
    <t>1(ウ)</t>
    <phoneticPr fontId="2"/>
  </si>
  <si>
    <t>助成対象区分２</t>
    <rPh sb="0" eb="2">
      <t>ジョセイ</t>
    </rPh>
    <rPh sb="2" eb="4">
      <t>タイショウ</t>
    </rPh>
    <rPh sb="4" eb="6">
      <t>クブン</t>
    </rPh>
    <phoneticPr fontId="2"/>
  </si>
  <si>
    <t>当該事業所・施設等に応援職員の派遣を行う事業所・施設等　</t>
    <phoneticPr fontId="2"/>
  </si>
  <si>
    <t>・感染症の拡大防止の観点から必要があり、自主的に休業した介護サービス事業所</t>
    <rPh sb="1" eb="4">
      <t>カンセンショウ</t>
    </rPh>
    <rPh sb="5" eb="7">
      <t>カクダイ</t>
    </rPh>
    <rPh sb="7" eb="9">
      <t>ボウシ</t>
    </rPh>
    <rPh sb="10" eb="12">
      <t>カンテン</t>
    </rPh>
    <rPh sb="14" eb="16">
      <t>ヒツヨウ</t>
    </rPh>
    <rPh sb="20" eb="23">
      <t>ジシュテキ</t>
    </rPh>
    <rPh sb="24" eb="26">
      <t>キュウギョウ</t>
    </rPh>
    <rPh sb="28" eb="30">
      <t>カイゴ</t>
    </rPh>
    <rPh sb="34" eb="37">
      <t>ジギョウショ</t>
    </rPh>
    <phoneticPr fontId="2"/>
  </si>
  <si>
    <r>
      <t xml:space="preserve">助成対象
区  分  １
</t>
    </r>
    <r>
      <rPr>
        <sz val="8"/>
        <rFont val="ＭＳ Ｐ明朝"/>
        <family val="1"/>
        <charset val="128"/>
      </rPr>
      <t>※該当する
項目をチェックすること</t>
    </r>
    <rPh sb="0" eb="2">
      <t>ジョセイ</t>
    </rPh>
    <rPh sb="2" eb="4">
      <t>タイショウ</t>
    </rPh>
    <rPh sb="5" eb="6">
      <t>ク</t>
    </rPh>
    <rPh sb="8" eb="9">
      <t>ブン</t>
    </rPh>
    <rPh sb="15" eb="17">
      <t>ガイトウ</t>
    </rPh>
    <rPh sb="20" eb="22">
      <t>コウモク</t>
    </rPh>
    <phoneticPr fontId="2"/>
  </si>
  <si>
    <t>令和</t>
    <rPh sb="0" eb="2">
      <t>レイワ</t>
    </rPh>
    <phoneticPr fontId="2"/>
  </si>
  <si>
    <t>様</t>
    <rPh sb="0" eb="1">
      <t>サマ</t>
    </rPh>
    <phoneticPr fontId="2"/>
  </si>
  <si>
    <t xml:space="preserve"> 部署名</t>
    <rPh sb="1" eb="4">
      <t>ブショメイ</t>
    </rPh>
    <phoneticPr fontId="2"/>
  </si>
  <si>
    <t xml:space="preserve"> 担当者氏名</t>
    <rPh sb="1" eb="4">
      <t>タントウシャ</t>
    </rPh>
    <rPh sb="4" eb="6">
      <t>シメイ</t>
    </rPh>
    <phoneticPr fontId="2"/>
  </si>
  <si>
    <t>和歌山県知事</t>
    <rPh sb="0" eb="3">
      <t>ワカヤマ</t>
    </rPh>
    <rPh sb="3" eb="6">
      <t>ケンチジ</t>
    </rPh>
    <phoneticPr fontId="2"/>
  </si>
  <si>
    <t>円の</t>
    <rPh sb="0" eb="1">
      <t>エン</t>
    </rPh>
    <phoneticPr fontId="2"/>
  </si>
  <si>
    <t>（補助金の振込先口座）※申請者名義の口座にしてください。</t>
    <rPh sb="1" eb="4">
      <t>ホジョキン</t>
    </rPh>
    <rPh sb="5" eb="8">
      <t>フリコミサキ</t>
    </rPh>
    <rPh sb="8" eb="10">
      <t>コウザ</t>
    </rPh>
    <rPh sb="12" eb="15">
      <t>シンセイシャ</t>
    </rPh>
    <rPh sb="15" eb="17">
      <t>メイギ</t>
    </rPh>
    <rPh sb="18" eb="20">
      <t>コウザ</t>
    </rPh>
    <phoneticPr fontId="2"/>
  </si>
  <si>
    <t>銀行名・支店名</t>
    <rPh sb="0" eb="3">
      <t>ギンコウメイ</t>
    </rPh>
    <rPh sb="4" eb="7">
      <t>シテンメイ</t>
    </rPh>
    <phoneticPr fontId="2"/>
  </si>
  <si>
    <t>：</t>
    <phoneticPr fontId="2"/>
  </si>
  <si>
    <t>口座種別</t>
    <rPh sb="0" eb="2">
      <t>コウザ</t>
    </rPh>
    <rPh sb="2" eb="4">
      <t>シュベツ</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</si>
  <si>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</si>
  <si>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</si>
  <si>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</si>
  <si>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※通帳の写し（上記の内容が全て確認できるページ）を添付してください。</t>
    <rPh sb="1" eb="3">
      <t>ツウチョウ</t>
    </rPh>
    <rPh sb="4" eb="5">
      <t>ウツ</t>
    </rPh>
    <rPh sb="7" eb="9">
      <t>ジョウキ</t>
    </rPh>
    <rPh sb="10" eb="12">
      <t>ナイヨウ</t>
    </rPh>
    <rPh sb="13" eb="14">
      <t>スベ</t>
    </rPh>
    <rPh sb="15" eb="17">
      <t>カクニン</t>
    </rPh>
    <rPh sb="25" eb="27">
      <t>テンプ</t>
    </rPh>
    <phoneticPr fontId="2"/>
  </si>
  <si>
    <t>（ア）感染者が発生した介護サービス事業所・施設等</t>
    <rPh sb="3" eb="6">
      <t>カンセンシャ</t>
    </rPh>
    <rPh sb="7" eb="9">
      <t>ハッセイ</t>
    </rPh>
    <rPh sb="11" eb="13">
      <t>カイゴ</t>
    </rPh>
    <rPh sb="17" eb="20">
      <t>ジギョウショ</t>
    </rPh>
    <rPh sb="21" eb="23">
      <t>シセツ</t>
    </rPh>
    <rPh sb="23" eb="24">
      <t>トウ</t>
    </rPh>
    <phoneticPr fontId="2"/>
  </si>
  <si>
    <t>（イ）居宅でサービスを提供する通所系サービス事業所</t>
    <rPh sb="3" eb="5">
      <t>キョタク</t>
    </rPh>
    <rPh sb="11" eb="13">
      <t>テイキョウ</t>
    </rPh>
    <rPh sb="15" eb="18">
      <t>ツウショケイ</t>
    </rPh>
    <rPh sb="22" eb="25">
      <t>ジギョウショ</t>
    </rPh>
    <phoneticPr fontId="2"/>
  </si>
  <si>
    <t>（ウ）利用者の受け入れや応援職員の派遣を行う事業所・施設等</t>
    <rPh sb="3" eb="6">
      <t>リヨウシャ</t>
    </rPh>
    <rPh sb="7" eb="8">
      <t>ウ</t>
    </rPh>
    <rPh sb="9" eb="10">
      <t>イ</t>
    </rPh>
    <rPh sb="12" eb="14">
      <t>オウエン</t>
    </rPh>
    <rPh sb="14" eb="16">
      <t>ショクイン</t>
    </rPh>
    <rPh sb="17" eb="19">
      <t>ハケン</t>
    </rPh>
    <rPh sb="20" eb="21">
      <t>オコナ</t>
    </rPh>
    <rPh sb="22" eb="25">
      <t>ジギョウショ</t>
    </rPh>
    <rPh sb="26" eb="28">
      <t>シセツ</t>
    </rPh>
    <rPh sb="28" eb="29">
      <t>トウ</t>
    </rPh>
    <phoneticPr fontId="2"/>
  </si>
  <si>
    <t>計</t>
    <rPh sb="0" eb="1">
      <t>ケイ</t>
    </rPh>
    <phoneticPr fontId="2"/>
  </si>
  <si>
    <t>【緊急時の介護人材確保に係る費用】</t>
    <phoneticPr fontId="2"/>
  </si>
  <si>
    <t>【職場環境の復旧・環境整備に係る費用】</t>
    <phoneticPr fontId="2"/>
  </si>
  <si>
    <t>科目</t>
    <rPh sb="0" eb="2">
      <t>カモク</t>
    </rPh>
    <phoneticPr fontId="2"/>
  </si>
  <si>
    <t>所要額（円）</t>
    <rPh sb="0" eb="3">
      <t>ショヨウガク</t>
    </rPh>
    <rPh sb="4" eb="5">
      <t>エン</t>
    </rPh>
    <phoneticPr fontId="2"/>
  </si>
  <si>
    <t>品目・数量等</t>
    <rPh sb="0" eb="2">
      <t>ヒンモク</t>
    </rPh>
    <rPh sb="3" eb="5">
      <t>スウリョウ</t>
    </rPh>
    <rPh sb="5" eb="6">
      <t>トウ</t>
    </rPh>
    <phoneticPr fontId="2"/>
  </si>
  <si>
    <t>賃金・報酬</t>
    <rPh sb="0" eb="2">
      <t>チンギン</t>
    </rPh>
    <rPh sb="3" eb="5">
      <t>ホウシュウ</t>
    </rPh>
    <phoneticPr fontId="2"/>
  </si>
  <si>
    <t>旅費</t>
    <rPh sb="0" eb="2">
      <t>リョヒ</t>
    </rPh>
    <phoneticPr fontId="2"/>
  </si>
  <si>
    <t>需用費</t>
    <rPh sb="0" eb="3">
      <t>ジュヨウヒ</t>
    </rPh>
    <phoneticPr fontId="2"/>
  </si>
  <si>
    <t>役務費</t>
    <rPh sb="0" eb="2">
      <t>エキム</t>
    </rPh>
    <phoneticPr fontId="2"/>
  </si>
  <si>
    <t>委託料</t>
    <rPh sb="0" eb="3">
      <t>イタクリョウ</t>
    </rPh>
    <phoneticPr fontId="2"/>
  </si>
  <si>
    <t>使用料及び賃借料</t>
    <rPh sb="0" eb="3">
      <t>シヨウリョウ</t>
    </rPh>
    <rPh sb="3" eb="4">
      <t>オヨ</t>
    </rPh>
    <rPh sb="5" eb="8">
      <t>チンシャクリョウ</t>
    </rPh>
    <phoneticPr fontId="2"/>
  </si>
  <si>
    <t>内訳</t>
    <rPh sb="0" eb="2">
      <t>ウチワケ</t>
    </rPh>
    <phoneticPr fontId="2"/>
  </si>
  <si>
    <t>人数(名）</t>
    <rPh sb="0" eb="2">
      <t>ニンズウ</t>
    </rPh>
    <rPh sb="3" eb="4">
      <t>ナ</t>
    </rPh>
    <phoneticPr fontId="2"/>
  </si>
  <si>
    <t>ＰＣＲ検査費用</t>
    <rPh sb="3" eb="5">
      <t>ケンサ</t>
    </rPh>
    <rPh sb="5" eb="7">
      <t>ヒヨウ</t>
    </rPh>
    <phoneticPr fontId="2"/>
  </si>
  <si>
    <t>経費内訳</t>
    <rPh sb="0" eb="2">
      <t>ケイヒ</t>
    </rPh>
    <rPh sb="2" eb="4">
      <t>ウチワケ</t>
    </rPh>
    <phoneticPr fontId="2"/>
  </si>
  <si>
    <t>（ウ）感染者が発生した介護サービス事業所・施設等（以下のいずれかに該当）の利用者の
      受け入れや当該事業所・施設等に応援職員の派遣を行う事業所・施設等　→ ウを記載</t>
    <rPh sb="3" eb="6">
      <t>カンセンシャ</t>
    </rPh>
    <rPh sb="7" eb="9">
      <t>ハッセイ</t>
    </rPh>
    <rPh sb="11" eb="13">
      <t>カイゴ</t>
    </rPh>
    <rPh sb="17" eb="20">
      <t>ジギョウショ</t>
    </rPh>
    <rPh sb="21" eb="23">
      <t>シセツ</t>
    </rPh>
    <rPh sb="23" eb="24">
      <t>トウ</t>
    </rPh>
    <rPh sb="25" eb="27">
      <t>イカ</t>
    </rPh>
    <rPh sb="33" eb="35">
      <t>ガイトウ</t>
    </rPh>
    <rPh sb="37" eb="40">
      <t>リヨウシャ</t>
    </rPh>
    <rPh sb="48" eb="49">
      <t>ウ</t>
    </rPh>
    <rPh sb="50" eb="51">
      <t>イ</t>
    </rPh>
    <rPh sb="53" eb="55">
      <t>トウガイ</t>
    </rPh>
    <rPh sb="55" eb="58">
      <t>ジギョウショ</t>
    </rPh>
    <rPh sb="59" eb="61">
      <t>シセツ</t>
    </rPh>
    <rPh sb="61" eb="62">
      <t>トウ</t>
    </rPh>
    <rPh sb="63" eb="65">
      <t>オウエン</t>
    </rPh>
    <rPh sb="65" eb="67">
      <t>ショクイン</t>
    </rPh>
    <rPh sb="68" eb="70">
      <t>ハケン</t>
    </rPh>
    <rPh sb="71" eb="72">
      <t>オコナ</t>
    </rPh>
    <rPh sb="73" eb="76">
      <t>ジギョウショ</t>
    </rPh>
    <rPh sb="77" eb="79">
      <t>シセツ</t>
    </rPh>
    <rPh sb="79" eb="80">
      <t>トウ</t>
    </rPh>
    <rPh sb="85" eb="87">
      <t>キサイ</t>
    </rPh>
    <phoneticPr fontId="2"/>
  </si>
  <si>
    <t>イ．新型コロナウイルス感染症の流行に伴い居宅サービスを提供する通所系サービス事業所　</t>
    <phoneticPr fontId="2"/>
  </si>
  <si>
    <t>ウ．感染者が発生した介護サービス事業所・施設等の利用者の受け入れや</t>
    <phoneticPr fontId="2"/>
  </si>
  <si>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2"/>
  </si>
  <si>
    <t>※下表から該当する番号を１つ選択して記入（複数該当する場合には一番小さい番号のものを記入）</t>
    <rPh sb="1" eb="3">
      <t>カヒョウ</t>
    </rPh>
    <rPh sb="5" eb="7">
      <t>ガイトウ</t>
    </rPh>
    <rPh sb="9" eb="11">
      <t>バンゴウ</t>
    </rPh>
    <rPh sb="14" eb="16">
      <t>センタク</t>
    </rPh>
    <rPh sb="18" eb="20">
      <t>キニュウ</t>
    </rPh>
    <rPh sb="21" eb="23">
      <t>フクスウ</t>
    </rPh>
    <rPh sb="23" eb="25">
      <t>ガイトウ</t>
    </rPh>
    <rPh sb="27" eb="29">
      <t>バアイ</t>
    </rPh>
    <rPh sb="31" eb="33">
      <t>イチバン</t>
    </rPh>
    <rPh sb="33" eb="34">
      <t>チイ</t>
    </rPh>
    <rPh sb="36" eb="38">
      <t>バンゴウ</t>
    </rPh>
    <rPh sb="42" eb="44">
      <t>キニュウ</t>
    </rPh>
    <phoneticPr fontId="2"/>
  </si>
  <si>
    <t>役職名</t>
    <rPh sb="0" eb="3">
      <t>ヤクショクメイ</t>
    </rPh>
    <phoneticPr fontId="2"/>
  </si>
  <si>
    <t>（ふりがな）</t>
    <phoneticPr fontId="2"/>
  </si>
  <si>
    <t>住　　　所</t>
    <rPh sb="0" eb="1">
      <t>ジュウ</t>
    </rPh>
    <rPh sb="4" eb="5">
      <t>ショ</t>
    </rPh>
    <phoneticPr fontId="2"/>
  </si>
  <si>
    <t>生年月日</t>
    <rPh sb="0" eb="2">
      <t>セイネン</t>
    </rPh>
    <rPh sb="2" eb="4">
      <t>ガッピ</t>
    </rPh>
    <phoneticPr fontId="2"/>
  </si>
  <si>
    <t>氏　　　名</t>
    <rPh sb="0" eb="1">
      <t>シ</t>
    </rPh>
    <rPh sb="4" eb="5">
      <t>ナ</t>
    </rPh>
    <phoneticPr fontId="2"/>
  </si>
  <si>
    <t>元号</t>
    <rPh sb="0" eb="2">
      <t>ゲンゴウ</t>
    </rPh>
    <phoneticPr fontId="2"/>
  </si>
  <si>
    <t>月</t>
    <rPh sb="0" eb="1">
      <t>ツキ</t>
    </rPh>
    <phoneticPr fontId="2"/>
  </si>
  <si>
    <t>日</t>
    <rPh sb="0" eb="1">
      <t>ヒ</t>
    </rPh>
    <phoneticPr fontId="2"/>
  </si>
  <si>
    <t>役員名簿</t>
    <rPh sb="0" eb="2">
      <t>ヤクイン</t>
    </rPh>
    <rPh sb="2" eb="4">
      <t>メイボ</t>
    </rPh>
    <phoneticPr fontId="2"/>
  </si>
  <si>
    <t>法人名称　：</t>
    <rPh sb="0" eb="2">
      <t>ホウジン</t>
    </rPh>
    <rPh sb="2" eb="4">
      <t>メイショウ</t>
    </rPh>
    <phoneticPr fontId="2"/>
  </si>
  <si>
    <t>※ 法人の登記事項証明書に記載されてる役員全員（現在就いている方）について記載してください。</t>
    <rPh sb="2" eb="4">
      <t>ホウジン</t>
    </rPh>
    <rPh sb="5" eb="7">
      <t>トウキ</t>
    </rPh>
    <rPh sb="7" eb="9">
      <t>ジコウ</t>
    </rPh>
    <rPh sb="9" eb="12">
      <t>ショウメイショ</t>
    </rPh>
    <rPh sb="13" eb="15">
      <t>キサイ</t>
    </rPh>
    <rPh sb="19" eb="21">
      <t>ヤクイン</t>
    </rPh>
    <rPh sb="21" eb="23">
      <t>ゼンイン</t>
    </rPh>
    <rPh sb="24" eb="26">
      <t>ゲンザイ</t>
    </rPh>
    <rPh sb="26" eb="27">
      <t>ツ</t>
    </rPh>
    <rPh sb="31" eb="32">
      <t>カタ</t>
    </rPh>
    <rPh sb="37" eb="39">
      <t>キサイ</t>
    </rPh>
    <phoneticPr fontId="2"/>
  </si>
  <si>
    <t>※ 収集した個人情報については、「介護サービス事業所等サービス提供体制確保事業補助金」に</t>
    <rPh sb="2" eb="4">
      <t>シュウシュウ</t>
    </rPh>
    <rPh sb="6" eb="8">
      <t>コジン</t>
    </rPh>
    <rPh sb="8" eb="10">
      <t>ジョウホウ</t>
    </rPh>
    <rPh sb="17" eb="19">
      <t>カイゴ</t>
    </rPh>
    <rPh sb="23" eb="26">
      <t>ジギョウショ</t>
    </rPh>
    <rPh sb="26" eb="27">
      <t>トウ</t>
    </rPh>
    <rPh sb="31" eb="39">
      <t>テイキョウタイセイカクホジギョウ</t>
    </rPh>
    <rPh sb="39" eb="42">
      <t>ホジョキン</t>
    </rPh>
    <phoneticPr fontId="2"/>
  </si>
  <si>
    <t>　ついてのみ使用し、その他の目的のためには使用しません。</t>
    <phoneticPr fontId="2"/>
  </si>
  <si>
    <t>【連絡先】</t>
    <rPh sb="1" eb="3">
      <t>レンラク</t>
    </rPh>
    <rPh sb="3" eb="4">
      <t>サキ</t>
    </rPh>
    <phoneticPr fontId="2"/>
  </si>
  <si>
    <t xml:space="preserve"> 電話番号</t>
    <rPh sb="1" eb="5">
      <t>デンワバンゴウ</t>
    </rPh>
    <phoneticPr fontId="2"/>
  </si>
  <si>
    <t xml:space="preserve"> E-mail</t>
    <phoneticPr fontId="2"/>
  </si>
  <si>
    <t>　着色の項目以外は自動で反映されるので、手入力しないこと。</t>
    <rPh sb="1" eb="3">
      <t>チャクショク</t>
    </rPh>
    <rPh sb="4" eb="6">
      <t>コウモク</t>
    </rPh>
    <rPh sb="6" eb="8">
      <t>イガイ</t>
    </rPh>
    <rPh sb="9" eb="11">
      <t>ジドウ</t>
    </rPh>
    <rPh sb="12" eb="14">
      <t>ハンエイ</t>
    </rPh>
    <rPh sb="20" eb="21">
      <t>テ</t>
    </rPh>
    <rPh sb="21" eb="23">
      <t>ニュウリョク</t>
    </rPh>
    <phoneticPr fontId="2"/>
  </si>
  <si>
    <t>提出書類</t>
    <rPh sb="0" eb="2">
      <t>テイシュツ</t>
    </rPh>
    <rPh sb="2" eb="4">
      <t>ショルイ</t>
    </rPh>
    <phoneticPr fontId="2"/>
  </si>
  <si>
    <t>　※定員は短期入所系、入所施設・居住系のみ記載</t>
    <phoneticPr fontId="2"/>
  </si>
  <si>
    <t>名　　称</t>
    <rPh sb="0" eb="1">
      <t>ナ</t>
    </rPh>
    <rPh sb="3" eb="4">
      <t>ショウ</t>
    </rPh>
    <phoneticPr fontId="2"/>
  </si>
  <si>
    <t>代表者職氏名</t>
    <rPh sb="0" eb="3">
      <t>ダイヒョウシャ</t>
    </rPh>
    <rPh sb="3" eb="4">
      <t>ショク</t>
    </rPh>
    <rPh sb="4" eb="6">
      <t>シメイ</t>
    </rPh>
    <phoneticPr fontId="2"/>
  </si>
  <si>
    <t>所 在 地</t>
    <rPh sb="0" eb="1">
      <t>ショ</t>
    </rPh>
    <rPh sb="2" eb="3">
      <t>ザイ</t>
    </rPh>
    <rPh sb="4" eb="5">
      <t>チ</t>
    </rPh>
    <phoneticPr fontId="2"/>
  </si>
  <si>
    <t>内　　容</t>
  </si>
  <si>
    <t>(A)補助事業に
要する経費</t>
    <phoneticPr fontId="2"/>
  </si>
  <si>
    <t>(B)基準単価</t>
    <rPh sb="3" eb="5">
      <t>キジュン</t>
    </rPh>
    <rPh sb="5" eb="7">
      <t>タンカ</t>
    </rPh>
    <phoneticPr fontId="2"/>
  </si>
  <si>
    <t>補助金交付
見込額
A、Bのうち小さい額</t>
    <rPh sb="3" eb="5">
      <t>コウフ</t>
    </rPh>
    <rPh sb="6" eb="8">
      <t>ミコ</t>
    </rPh>
    <rPh sb="8" eb="9">
      <t>ガク</t>
    </rPh>
    <rPh sb="16" eb="17">
      <t>チイ</t>
    </rPh>
    <rPh sb="19" eb="20">
      <t>ガク</t>
    </rPh>
    <phoneticPr fontId="2"/>
  </si>
  <si>
    <t>国補助金</t>
    <rPh sb="0" eb="1">
      <t>クニ</t>
    </rPh>
    <rPh sb="1" eb="4">
      <t>ホジョキン</t>
    </rPh>
    <phoneticPr fontId="2"/>
  </si>
  <si>
    <t>借入金</t>
    <rPh sb="0" eb="3">
      <t>カリイレキン</t>
    </rPh>
    <phoneticPr fontId="2"/>
  </si>
  <si>
    <r>
      <t>〇　</t>
    </r>
    <r>
      <rPr>
        <u/>
        <sz val="12"/>
        <rFont val="ＭＳ Ｐゴシック"/>
        <family val="3"/>
        <charset val="128"/>
      </rPr>
      <t>個票→申請(</t>
    </r>
    <r>
      <rPr>
        <b/>
        <u/>
        <sz val="12"/>
        <rFont val="ＭＳ Ｐゴシック"/>
        <family val="3"/>
        <charset val="128"/>
      </rPr>
      <t>実績)額一覧</t>
    </r>
    <r>
      <rPr>
        <u/>
        <sz val="12"/>
        <rFont val="ＭＳ Ｐゴシック"/>
        <family val="3"/>
        <charset val="128"/>
      </rPr>
      <t>→役員名簿→交付申請書</t>
    </r>
    <r>
      <rPr>
        <sz val="12"/>
        <rFont val="ＭＳ Ｐゴシック"/>
        <family val="3"/>
        <charset val="128"/>
      </rPr>
      <t>の順に作成してください。</t>
    </r>
    <rPh sb="2" eb="4">
      <t>コヒョウ</t>
    </rPh>
    <rPh sb="5" eb="7">
      <t>シンセイ</t>
    </rPh>
    <rPh sb="8" eb="10">
      <t>ジッセキ</t>
    </rPh>
    <rPh sb="11" eb="12">
      <t>ガク</t>
    </rPh>
    <rPh sb="12" eb="14">
      <t>イチラン</t>
    </rPh>
    <rPh sb="15" eb="17">
      <t>ヤクイン</t>
    </rPh>
    <rPh sb="17" eb="19">
      <t>メイボ</t>
    </rPh>
    <rPh sb="20" eb="22">
      <t>コウフ</t>
    </rPh>
    <rPh sb="22" eb="25">
      <t>シンセイショ</t>
    </rPh>
    <rPh sb="26" eb="27">
      <t>ジュン</t>
    </rPh>
    <rPh sb="28" eb="30">
      <t>サクセイ</t>
    </rPh>
    <phoneticPr fontId="2"/>
  </si>
  <si>
    <t>申請(実績)額一覧について</t>
    <rPh sb="0" eb="2">
      <t>シンセイ</t>
    </rPh>
    <rPh sb="3" eb="5">
      <t>ジッセキ</t>
    </rPh>
    <rPh sb="6" eb="7">
      <t>ガク</t>
    </rPh>
    <rPh sb="7" eb="9">
      <t>イチラン</t>
    </rPh>
    <phoneticPr fontId="2"/>
  </si>
  <si>
    <t>事業所名</t>
    <rPh sb="0" eb="3">
      <t>ジギョウショ</t>
    </rPh>
    <rPh sb="3" eb="4">
      <t>メイ</t>
    </rPh>
    <phoneticPr fontId="2"/>
  </si>
  <si>
    <t>サービス種別</t>
    <rPh sb="4" eb="6">
      <t>シュベツ</t>
    </rPh>
    <phoneticPr fontId="2"/>
  </si>
  <si>
    <t>【支出の部】</t>
    <phoneticPr fontId="2"/>
  </si>
  <si>
    <t>イ．新型コロナウイルス感染症の流行に伴い居宅サービスを提供する通所系サービス事業所</t>
    <phoneticPr fontId="2"/>
  </si>
  <si>
    <t>ウ．感染者が発生した介護サービス事業所・施設等の利用者の受け入れや当該事業所・施設等に応援職員の派遣を行う事業所・施設等</t>
    <phoneticPr fontId="2"/>
  </si>
  <si>
    <t>（単位：千円）</t>
    <rPh sb="1" eb="3">
      <t>タンイ</t>
    </rPh>
    <rPh sb="4" eb="6">
      <t>センエン</t>
    </rPh>
    <phoneticPr fontId="2"/>
  </si>
  <si>
    <t>区　　分</t>
    <rPh sb="0" eb="1">
      <t>ク</t>
    </rPh>
    <rPh sb="3" eb="4">
      <t>ブン</t>
    </rPh>
    <phoneticPr fontId="2"/>
  </si>
  <si>
    <t>金　　額</t>
    <rPh sb="0" eb="1">
      <t>カネ</t>
    </rPh>
    <rPh sb="3" eb="4">
      <t>ガク</t>
    </rPh>
    <phoneticPr fontId="2"/>
  </si>
  <si>
    <t>備　　考</t>
    <rPh sb="0" eb="1">
      <t>ビ</t>
    </rPh>
    <rPh sb="3" eb="4">
      <t>コウ</t>
    </rPh>
    <phoneticPr fontId="2"/>
  </si>
  <si>
    <t>合計額</t>
    <phoneticPr fontId="2"/>
  </si>
  <si>
    <t>その他</t>
    <phoneticPr fontId="2"/>
  </si>
  <si>
    <t>県補助金</t>
    <rPh sb="0" eb="1">
      <t>ケン</t>
    </rPh>
    <phoneticPr fontId="2"/>
  </si>
  <si>
    <t>自己資金</t>
    <phoneticPr fontId="2"/>
  </si>
  <si>
    <t>充当不可</t>
    <rPh sb="0" eb="2">
      <t>ジュウトウ</t>
    </rPh>
    <rPh sb="2" eb="4">
      <t>フカ</t>
    </rPh>
    <phoneticPr fontId="2"/>
  </si>
  <si>
    <t>【収入の部】</t>
    <rPh sb="1" eb="3">
      <t>シュウニュウ</t>
    </rPh>
    <phoneticPr fontId="2"/>
  </si>
  <si>
    <t>⑤</t>
    <phoneticPr fontId="2"/>
  </si>
  <si>
    <t>【緊急時の介護人材確保に係る費用】【職場環境の復旧・環境整備に係る費用】</t>
    <phoneticPr fontId="2"/>
  </si>
  <si>
    <t>施設内療養（追加分）</t>
    <rPh sb="0" eb="3">
      <t>シセツナイ</t>
    </rPh>
    <rPh sb="3" eb="5">
      <t>リョウヨウ</t>
    </rPh>
    <rPh sb="6" eb="8">
      <t>ツイカ</t>
    </rPh>
    <rPh sb="8" eb="9">
      <t>ブン</t>
    </rPh>
    <rPh sb="9" eb="10">
      <t>ツウブン</t>
    </rPh>
    <phoneticPr fontId="2"/>
  </si>
  <si>
    <t>上限額</t>
    <rPh sb="0" eb="3">
      <t>ジョウゲンガク</t>
    </rPh>
    <phoneticPr fontId="2"/>
  </si>
  <si>
    <t>算定根拠</t>
    <rPh sb="0" eb="2">
      <t>サンテイ</t>
    </rPh>
    <rPh sb="2" eb="4">
      <t>コンキョ</t>
    </rPh>
    <phoneticPr fontId="2"/>
  </si>
  <si>
    <t>施設内療養（従前分）</t>
    <rPh sb="0" eb="3">
      <t>シセツナイ</t>
    </rPh>
    <rPh sb="3" eb="5">
      <t>リョウヨウ</t>
    </rPh>
    <rPh sb="6" eb="8">
      <t>ジュウゼン</t>
    </rPh>
    <rPh sb="8" eb="9">
      <t>ブン</t>
    </rPh>
    <rPh sb="9" eb="10">
      <t>ツウブン</t>
    </rPh>
    <phoneticPr fontId="2"/>
  </si>
  <si>
    <t>補助上限</t>
    <rPh sb="0" eb="2">
      <t>ホジョ</t>
    </rPh>
    <rPh sb="2" eb="4">
      <t>ジョウゲン</t>
    </rPh>
    <phoneticPr fontId="2"/>
  </si>
  <si>
    <t>基準単価</t>
    <rPh sb="0" eb="2">
      <t>キジュン</t>
    </rPh>
    <rPh sb="2" eb="4">
      <t>タンカ</t>
    </rPh>
    <phoneticPr fontId="2"/>
  </si>
  <si>
    <t>抗原検査費用</t>
    <rPh sb="0" eb="2">
      <t>コウゲン</t>
    </rPh>
    <rPh sb="2" eb="4">
      <t>ケンサ</t>
    </rPh>
    <rPh sb="4" eb="6">
      <t>ヒヨウ</t>
    </rPh>
    <phoneticPr fontId="2"/>
  </si>
  <si>
    <t>うち消費税額</t>
    <rPh sb="2" eb="5">
      <t>ショウヒゼイ</t>
    </rPh>
    <rPh sb="5" eb="6">
      <t>ガク</t>
    </rPh>
    <phoneticPr fontId="2"/>
  </si>
  <si>
    <t>　施設内療養(追加補助)分</t>
    <rPh sb="1" eb="4">
      <t>シセツナイ</t>
    </rPh>
    <rPh sb="4" eb="6">
      <t>リョウヨウ</t>
    </rPh>
    <rPh sb="7" eb="9">
      <t>ツイカ</t>
    </rPh>
    <rPh sb="9" eb="11">
      <t>ホジョ</t>
    </rPh>
    <rPh sb="12" eb="13">
      <t>ブン</t>
    </rPh>
    <phoneticPr fontId="2"/>
  </si>
  <si>
    <r>
      <t>単価（円）</t>
    </r>
    <r>
      <rPr>
        <sz val="8"/>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2"/>
  </si>
  <si>
    <t>別記第2号様式（第6関係）（その1）</t>
    <phoneticPr fontId="2"/>
  </si>
  <si>
    <t>事業結果概要書</t>
    <phoneticPr fontId="2"/>
  </si>
  <si>
    <r>
      <t>※</t>
    </r>
    <r>
      <rPr>
        <b/>
        <u/>
        <sz val="12"/>
        <rFont val="ＭＳ Ｐゴシック"/>
        <family val="3"/>
        <charset val="128"/>
      </rPr>
      <t>印刷は交付申請書まで作成後</t>
    </r>
    <r>
      <rPr>
        <sz val="12"/>
        <rFont val="ＭＳ Ｐゴシック"/>
        <family val="3"/>
        <charset val="128"/>
      </rPr>
      <t xml:space="preserve">に行ってください。
</t>
    </r>
    <phoneticPr fontId="2"/>
  </si>
  <si>
    <t>※基本的には入力不要（＝個票の内容が自動的に反映）です。</t>
    <phoneticPr fontId="2"/>
  </si>
  <si>
    <t>交付について、和歌山県補助金等交付規則第4条の規定により、関係書類を添えて申請します。
　なお、この申請に当たり同規則第5条の2に規定する補助金の交付の除外要件に該当することが判明した場合又は同規則第10条第2項の規定に違反した場合には、同規則第17条の規定に基づき補助金の交付の決定の全部又は一部を取り消されても、何ら異議の申立てを行いません。</t>
    <rPh sb="0" eb="2">
      <t>コウフ</t>
    </rPh>
    <rPh sb="7" eb="11">
      <t>ワカヤマケン</t>
    </rPh>
    <rPh sb="11" eb="14">
      <t>ホジョキン</t>
    </rPh>
    <rPh sb="14" eb="15">
      <t>トウ</t>
    </rPh>
    <rPh sb="15" eb="17">
      <t>コウフ</t>
    </rPh>
    <rPh sb="17" eb="19">
      <t>キソク</t>
    </rPh>
    <rPh sb="19" eb="20">
      <t>ダイ</t>
    </rPh>
    <rPh sb="21" eb="22">
      <t>ジョウ</t>
    </rPh>
    <rPh sb="23" eb="25">
      <t>キテイ</t>
    </rPh>
    <rPh sb="29" eb="31">
      <t>カンケイ</t>
    </rPh>
    <rPh sb="31" eb="33">
      <t>ショルイ</t>
    </rPh>
    <rPh sb="34" eb="35">
      <t>ソ</t>
    </rPh>
    <rPh sb="37" eb="39">
      <t>シンセイ</t>
    </rPh>
    <rPh sb="50" eb="52">
      <t>シンセイ</t>
    </rPh>
    <rPh sb="53" eb="54">
      <t>ア</t>
    </rPh>
    <rPh sb="56" eb="57">
      <t>ドウ</t>
    </rPh>
    <rPh sb="57" eb="59">
      <t>キソク</t>
    </rPh>
    <rPh sb="59" eb="60">
      <t>ダイ</t>
    </rPh>
    <rPh sb="61" eb="62">
      <t>ジョウ</t>
    </rPh>
    <rPh sb="65" eb="67">
      <t>キテイ</t>
    </rPh>
    <rPh sb="69" eb="72">
      <t>ホジョキン</t>
    </rPh>
    <rPh sb="73" eb="75">
      <t>コウフ</t>
    </rPh>
    <rPh sb="76" eb="78">
      <t>ジョガイ</t>
    </rPh>
    <rPh sb="78" eb="80">
      <t>ヨウケン</t>
    </rPh>
    <rPh sb="81" eb="83">
      <t>ガイトウ</t>
    </rPh>
    <rPh sb="88" eb="90">
      <t>ハンメイ</t>
    </rPh>
    <rPh sb="92" eb="94">
      <t>バアイ</t>
    </rPh>
    <rPh sb="94" eb="95">
      <t>マタ</t>
    </rPh>
    <rPh sb="96" eb="97">
      <t>ドウ</t>
    </rPh>
    <rPh sb="97" eb="99">
      <t>キソク</t>
    </rPh>
    <rPh sb="99" eb="100">
      <t>ダイ</t>
    </rPh>
    <rPh sb="102" eb="103">
      <t>ジョウ</t>
    </rPh>
    <rPh sb="103" eb="104">
      <t>ダイ</t>
    </rPh>
    <rPh sb="105" eb="106">
      <t>コウ</t>
    </rPh>
    <rPh sb="107" eb="109">
      <t>キテイ</t>
    </rPh>
    <rPh sb="110" eb="112">
      <t>イハン</t>
    </rPh>
    <rPh sb="114" eb="116">
      <t>バアイ</t>
    </rPh>
    <rPh sb="119" eb="120">
      <t>ドウ</t>
    </rPh>
    <rPh sb="120" eb="122">
      <t>キソク</t>
    </rPh>
    <rPh sb="122" eb="123">
      <t>ダイ</t>
    </rPh>
    <rPh sb="125" eb="126">
      <t>ジョウ</t>
    </rPh>
    <rPh sb="127" eb="129">
      <t>キテイ</t>
    </rPh>
    <rPh sb="130" eb="131">
      <t>モト</t>
    </rPh>
    <rPh sb="167" eb="168">
      <t>オコナ</t>
    </rPh>
    <phoneticPr fontId="2"/>
  </si>
  <si>
    <t>申請額</t>
    <rPh sb="0" eb="3">
      <t>シンセイガク</t>
    </rPh>
    <phoneticPr fontId="2"/>
  </si>
  <si>
    <t>（ア）新型コロナウイルス感染者が発生又は感染者と接触があった者（感染者と同居している場合に
    限る。以下同じ）に対応した介護サービス事業所・施設等（福祉用具貸与事務所を除く）
   　→ アを記載</t>
    <phoneticPr fontId="2"/>
  </si>
  <si>
    <t>・（ア）の①に該当する介護サービス事業所・施設等</t>
    <rPh sb="7" eb="9">
      <t>ガイトウ</t>
    </rPh>
    <rPh sb="11" eb="13">
      <t>カイゴ</t>
    </rPh>
    <rPh sb="17" eb="20">
      <t>ジギョウショ</t>
    </rPh>
    <rPh sb="21" eb="23">
      <t>シセツ</t>
    </rPh>
    <rPh sb="23" eb="24">
      <t>トウ</t>
    </rPh>
    <phoneticPr fontId="2"/>
  </si>
  <si>
    <r>
      <t>（イ）新型コロナウイルス感染症の流行に伴い居宅サービスを提供する通所系サービス事業所
   　（（ア）①に該当しない場合）</t>
    </r>
    <r>
      <rPr>
        <sz val="8"/>
        <rFont val="ＭＳ Ｐ明朝"/>
        <family val="1"/>
        <charset val="128"/>
      </rPr>
      <t>→</t>
    </r>
    <r>
      <rPr>
        <sz val="10"/>
        <rFont val="ＭＳ Ｐ明朝"/>
        <family val="1"/>
        <charset val="128"/>
      </rPr>
      <t xml:space="preserve"> イを記載</t>
    </r>
    <rPh sb="3" eb="5">
      <t>シンガタ</t>
    </rPh>
    <rPh sb="12" eb="15">
      <t>カンセンショウ</t>
    </rPh>
    <rPh sb="16" eb="18">
      <t>リュウコウ</t>
    </rPh>
    <rPh sb="19" eb="20">
      <t>トモナ</t>
    </rPh>
    <rPh sb="21" eb="23">
      <t>キョタク</t>
    </rPh>
    <rPh sb="28" eb="30">
      <t>テイキョウ</t>
    </rPh>
    <rPh sb="32" eb="34">
      <t>ツウショ</t>
    </rPh>
    <rPh sb="34" eb="35">
      <t>ケイ</t>
    </rPh>
    <rPh sb="39" eb="42">
      <t>ジギョウショ</t>
    </rPh>
    <rPh sb="53" eb="55">
      <t>ガイトウ</t>
    </rPh>
    <rPh sb="58" eb="60">
      <t>バアイ</t>
    </rPh>
    <rPh sb="65" eb="67">
      <t>キサイ</t>
    </rPh>
    <phoneticPr fontId="2"/>
  </si>
  <si>
    <t>①　利用者又は職員に感染者と接触があった者が発生した介護サービス事業所・施設等
②　感染者と接触があった者に対応した訪問系サービス事業所、短期入所系サービス事業所、介護施設等
③　感染症の疑いがある者に対して一定の要件のもと自費で検査をした介護施設等（①、②の場合を除く）
④　施設内療養を行った高齢者施設等</t>
    <rPh sb="2" eb="5">
      <t>リヨウシャ</t>
    </rPh>
    <rPh sb="5" eb="6">
      <t>マタ</t>
    </rPh>
    <rPh sb="7" eb="9">
      <t>ショクイン</t>
    </rPh>
    <rPh sb="22" eb="24">
      <t>ハッセイ</t>
    </rPh>
    <rPh sb="26" eb="28">
      <t>カイゴ</t>
    </rPh>
    <rPh sb="32" eb="35">
      <t>ジギョウショ</t>
    </rPh>
    <rPh sb="36" eb="38">
      <t>シセツ</t>
    </rPh>
    <rPh sb="38" eb="39">
      <t>トウ</t>
    </rPh>
    <rPh sb="54" eb="56">
      <t>タイオウ</t>
    </rPh>
    <rPh sb="58" eb="60">
      <t>ホウモン</t>
    </rPh>
    <rPh sb="60" eb="61">
      <t>ケイ</t>
    </rPh>
    <rPh sb="65" eb="68">
      <t>ジギョウショ</t>
    </rPh>
    <rPh sb="69" eb="71">
      <t>タンキ</t>
    </rPh>
    <rPh sb="71" eb="73">
      <t>ニュウショ</t>
    </rPh>
    <rPh sb="73" eb="74">
      <t>ケイ</t>
    </rPh>
    <rPh sb="78" eb="81">
      <t>ジギョウショ</t>
    </rPh>
    <rPh sb="82" eb="84">
      <t>カイゴ</t>
    </rPh>
    <rPh sb="84" eb="86">
      <t>シセツ</t>
    </rPh>
    <rPh sb="86" eb="87">
      <t>トウ</t>
    </rPh>
    <rPh sb="90" eb="93">
      <t>カンセンショウ</t>
    </rPh>
    <rPh sb="94" eb="95">
      <t>ウタガ</t>
    </rPh>
    <rPh sb="99" eb="100">
      <t>モノ</t>
    </rPh>
    <rPh sb="101" eb="102">
      <t>タイ</t>
    </rPh>
    <rPh sb="104" eb="106">
      <t>イッテイ</t>
    </rPh>
    <rPh sb="107" eb="109">
      <t>ヨウケン</t>
    </rPh>
    <rPh sb="112" eb="114">
      <t>ジヒ</t>
    </rPh>
    <rPh sb="115" eb="117">
      <t>ケンサ</t>
    </rPh>
    <rPh sb="120" eb="122">
      <t>カイゴ</t>
    </rPh>
    <rPh sb="122" eb="124">
      <t>シセツ</t>
    </rPh>
    <rPh sb="124" eb="125">
      <t>トウ</t>
    </rPh>
    <rPh sb="130" eb="132">
      <t>バアイ</t>
    </rPh>
    <rPh sb="133" eb="134">
      <t>ノゾ</t>
    </rPh>
    <phoneticPr fontId="2"/>
  </si>
  <si>
    <t>経費内訳【区分２④】</t>
    <rPh sb="0" eb="2">
      <t>ケイヒ</t>
    </rPh>
    <rPh sb="2" eb="4">
      <t>ウチワケ</t>
    </rPh>
    <rPh sb="5" eb="7">
      <t>クブン</t>
    </rPh>
    <phoneticPr fontId="2"/>
  </si>
  <si>
    <t>経費内訳【区分2①,②,④】</t>
    <rPh sb="0" eb="2">
      <t>ケイヒ</t>
    </rPh>
    <rPh sb="2" eb="4">
      <t>ウチワケ</t>
    </rPh>
    <rPh sb="5" eb="7">
      <t>クブン</t>
    </rPh>
    <phoneticPr fontId="2"/>
  </si>
  <si>
    <t>経費内訳【区分2③】</t>
    <rPh sb="0" eb="2">
      <t>ケイヒ</t>
    </rPh>
    <rPh sb="2" eb="4">
      <t>ウチワケ</t>
    </rPh>
    <rPh sb="5" eb="7">
      <t>クブン</t>
    </rPh>
    <phoneticPr fontId="2"/>
  </si>
  <si>
    <t>ア．新型コロナウイルス感染者が発生又は感染者と接触があった者に対応した介護サービス事業所・施設等</t>
    <phoneticPr fontId="2"/>
  </si>
  <si>
    <t xml:space="preserve"> 令和５年度(令和５年５月８日以降分)和歌山県介護サービス事業所等サービス提供体制確保事業</t>
    <rPh sb="1" eb="3">
      <t>レイワ</t>
    </rPh>
    <rPh sb="4" eb="6">
      <t>ネンド</t>
    </rPh>
    <rPh sb="19" eb="23">
      <t>ワカヤマケン</t>
    </rPh>
    <rPh sb="23" eb="25">
      <t>カイゴ</t>
    </rPh>
    <rPh sb="29" eb="32">
      <t>ジギョウショ</t>
    </rPh>
    <rPh sb="32" eb="33">
      <t>ナド</t>
    </rPh>
    <rPh sb="37" eb="39">
      <t>テイキョウ</t>
    </rPh>
    <rPh sb="39" eb="41">
      <t>タイセイ</t>
    </rPh>
    <rPh sb="41" eb="43">
      <t>カクホ</t>
    </rPh>
    <phoneticPr fontId="2"/>
  </si>
  <si>
    <t xml:space="preserve"> 補助金交付申請書</t>
    <phoneticPr fontId="2"/>
  </si>
  <si>
    <t>　令和６年度において、標記補助金の交付を受けたいので、補助金</t>
    <rPh sb="1" eb="3">
      <t>レイワ</t>
    </rPh>
    <rPh sb="4" eb="6">
      <t>ネンド</t>
    </rPh>
    <rPh sb="11" eb="16">
      <t>ヒョウキホジョキン</t>
    </rPh>
    <rPh sb="17" eb="19">
      <t>コウフ</t>
    </rPh>
    <rPh sb="20" eb="21">
      <t>ウ</t>
    </rPh>
    <rPh sb="27" eb="30">
      <t>ホジョキン</t>
    </rPh>
    <phoneticPr fontId="2"/>
  </si>
  <si>
    <r>
      <t>　①交付申請書
　②申請額一覧
　③個票（全事業所分）
　④役員名簿
を印刷し、
　⑤通帳の写し
　⑥経費の積算根拠が確認できる書類
     (</t>
    </r>
    <r>
      <rPr>
        <u/>
        <sz val="12"/>
        <color rgb="FFFF0000"/>
        <rFont val="ＭＳ Ｐゴシック"/>
        <family val="3"/>
        <charset val="128"/>
      </rPr>
      <t>領収書の宛名は申請者名と一致</t>
    </r>
    <r>
      <rPr>
        <sz val="12"/>
        <rFont val="ＭＳ Ｐゴシック"/>
        <family val="3"/>
        <charset val="128"/>
      </rPr>
      <t>させてください。ECサイトの仕様等で一致させられない
　　場合は介護サービス指導課までお問合せください。）
を添付ください。</t>
    </r>
    <rPh sb="10" eb="12">
      <t>シンセイ</t>
    </rPh>
    <rPh sb="21" eb="22">
      <t>ゼン</t>
    </rPh>
    <rPh sb="22" eb="25">
      <t>ジギョウショ</t>
    </rPh>
    <rPh sb="25" eb="26">
      <t>ブン</t>
    </rPh>
    <rPh sb="73" eb="76">
      <t>リョウシュウショ</t>
    </rPh>
    <rPh sb="77" eb="79">
      <t>アテナ</t>
    </rPh>
    <rPh sb="80" eb="83">
      <t>シンセイシャ</t>
    </rPh>
    <rPh sb="83" eb="84">
      <t>メイ</t>
    </rPh>
    <rPh sb="85" eb="87">
      <t>イッチ</t>
    </rPh>
    <rPh sb="101" eb="103">
      <t>シヨウ</t>
    </rPh>
    <rPh sb="103" eb="104">
      <t>トウ</t>
    </rPh>
    <rPh sb="105" eb="107">
      <t>イッチ</t>
    </rPh>
    <rPh sb="116" eb="118">
      <t>バアイ</t>
    </rPh>
    <rPh sb="127" eb="128">
      <t>カ</t>
    </rPh>
    <rPh sb="131" eb="133">
      <t>トイアワ</t>
    </rPh>
    <phoneticPr fontId="2"/>
  </si>
  <si>
    <r>
      <t>・事業所（施設）単位で作成し、着色セルに必要事項を入力、プルダウンでの選択又はチェックを入力。（※これ以外のセルは保護設定）
・</t>
    </r>
    <r>
      <rPr>
        <b/>
        <sz val="12"/>
        <color theme="1"/>
        <rFont val="ＭＳ ゴシック"/>
        <family val="3"/>
        <charset val="128"/>
      </rPr>
      <t>個票の枚数が不足する場合は適宜シートを複写してください。
　その場合、シート名は「個票●」（●は１からの通し番号で</t>
    </r>
    <r>
      <rPr>
        <b/>
        <sz val="12"/>
        <color rgb="FFFF0000"/>
        <rFont val="ＭＳ ゴシック"/>
        <family val="3"/>
        <charset val="128"/>
      </rPr>
      <t>半角数字</t>
    </r>
    <r>
      <rPr>
        <b/>
        <sz val="12"/>
        <color theme="1"/>
        <rFont val="ＭＳ ゴシック"/>
        <family val="3"/>
        <charset val="128"/>
      </rPr>
      <t xml:space="preserve">）としてください。
</t>
    </r>
    <r>
      <rPr>
        <sz val="12"/>
        <color theme="1"/>
        <rFont val="ＭＳ ゴシック"/>
        <family val="3"/>
        <charset val="128"/>
      </rPr>
      <t>・収支予算（決算）書内の収入欄を収支が一致するように記載してください。</t>
    </r>
    <r>
      <rPr>
        <b/>
        <sz val="12"/>
        <color theme="1"/>
        <rFont val="ＭＳ ゴシック"/>
        <family val="3"/>
        <charset val="128"/>
      </rPr>
      <t xml:space="preserve">
</t>
    </r>
    <rPh sb="51" eb="53">
      <t>イガイ</t>
    </rPh>
    <rPh sb="57" eb="59">
      <t>ホゴ</t>
    </rPh>
    <rPh sb="59" eb="61">
      <t>セッテイ</t>
    </rPh>
    <rPh sb="64" eb="66">
      <t>コヒョウ</t>
    </rPh>
    <rPh sb="67" eb="69">
      <t>マイスウ</t>
    </rPh>
    <rPh sb="70" eb="72">
      <t>フソク</t>
    </rPh>
    <rPh sb="74" eb="76">
      <t>バアイ</t>
    </rPh>
    <rPh sb="77" eb="79">
      <t>テキギ</t>
    </rPh>
    <rPh sb="83" eb="85">
      <t>フクシャ</t>
    </rPh>
    <rPh sb="96" eb="98">
      <t>バアイ</t>
    </rPh>
    <rPh sb="102" eb="103">
      <t>ナ</t>
    </rPh>
    <rPh sb="121" eb="123">
      <t>ハンカク</t>
    </rPh>
    <rPh sb="123" eb="125">
      <t>スウジ</t>
    </rPh>
    <rPh sb="136" eb="138">
      <t>シュウシ</t>
    </rPh>
    <rPh sb="138" eb="140">
      <t>ヨサン</t>
    </rPh>
    <rPh sb="141" eb="143">
      <t>ケッサン</t>
    </rPh>
    <rPh sb="144" eb="145">
      <t>ショ</t>
    </rPh>
    <rPh sb="145" eb="146">
      <t>ナイ</t>
    </rPh>
    <rPh sb="147" eb="149">
      <t>シュウニュウ</t>
    </rPh>
    <rPh sb="149" eb="150">
      <t>ラン</t>
    </rPh>
    <rPh sb="151" eb="153">
      <t>シュウシ</t>
    </rPh>
    <rPh sb="154" eb="156">
      <t>イッチ</t>
    </rPh>
    <rPh sb="161" eb="16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</si>
</sst>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
    <numFmt numFmtId="180" formatCode="#,##0_);[Red]\(#,##0\)"/>
  </numFmts>
  <fonts count="4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8"/>
      <name val="ＭＳ Ｐゴシック"/>
      <family val="3"/>
      <charset val="128"/>
    </font>
    <font>
      <b/>
      <sz val="11"/>
      <color rgb="FFFF0000"/>
      <name val="ＭＳ Ｐゴシック"/>
      <family val="3"/>
      <charset val="128"/>
    </font>
    <font>
      <sz val="16"/>
      <name val="ＭＳ Ｐゴシック"/>
      <family val="3"/>
      <charset val="128"/>
    </font>
    <font>
      <b/>
      <u/>
      <sz val="12"/>
      <name val="ＭＳ Ｐゴシック"/>
      <family val="3"/>
      <charset val="128"/>
    </font>
    <font>
      <b/>
      <u/>
      <sz val="11"/>
      <name val="ＭＳ Ｐゴシック"/>
      <family val="3"/>
      <charset val="128"/>
    </font>
    <font>
      <sz val="6"/>
      <name val="ＭＳ 明朝"/>
      <family val="1"/>
      <charset val="128"/>
    </font>
    <font>
      <u/>
      <sz val="11"/>
      <color theme="10"/>
      <name val="ＭＳ Ｐゴシック"/>
      <family val="3"/>
      <charset val="128"/>
    </font>
    <font>
      <sz val="11"/>
      <name val="ＭＳ 明朝"/>
      <family val="1"/>
      <charset val="128"/>
    </font>
    <font>
      <b/>
      <sz val="10"/>
      <name val="ＭＳ 明朝"/>
      <family val="1"/>
      <charset val="128"/>
    </font>
    <font>
      <b/>
      <sz val="9"/>
      <color indexed="81"/>
      <name val="MS P ゴシック"/>
      <family val="3"/>
      <charset val="128"/>
    </font>
    <font>
      <u/>
      <sz val="11"/>
      <name val="ＭＳ 明朝"/>
      <family val="1"/>
      <charset val="128"/>
    </font>
    <font>
      <sz val="12"/>
      <color theme="1"/>
      <name val="ＭＳ ゴシック"/>
      <family val="3"/>
      <charset val="128"/>
    </font>
    <font>
      <b/>
      <sz val="12"/>
      <color rgb="FFFF0000"/>
      <name val="ＭＳ 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u/>
      <sz val="12"/>
      <name val="ＭＳ Ｐゴシック"/>
      <family val="3"/>
      <charset val="128"/>
    </font>
    <font>
      <b/>
      <sz val="11"/>
      <name val="ＭＳ Ｐゴシック"/>
      <family val="3"/>
      <charset val="128"/>
    </font>
    <font>
      <sz val="7"/>
      <name val="ＭＳ Ｐ明朝"/>
      <family val="1"/>
      <charset val="128"/>
    </font>
    <font>
      <sz val="7"/>
      <name val="ＭＳ 明朝"/>
      <family val="1"/>
      <charset val="128"/>
    </font>
    <font>
      <sz val="9"/>
      <name val="ＭＳ ゴシック"/>
      <family val="3"/>
      <charset val="128"/>
    </font>
    <font>
      <b/>
      <sz val="14"/>
      <name val="ＭＳ ゴシック"/>
      <family val="3"/>
      <charset val="128"/>
    </font>
    <font>
      <sz val="11"/>
      <name val="ＭＳ ゴシック"/>
      <family val="3"/>
      <charset val="128"/>
    </font>
    <font>
      <sz val="12"/>
      <name val="ＭＳ Ｐ明朝"/>
      <family val="1"/>
      <charset val="128"/>
    </font>
    <font>
      <u/>
      <sz val="12"/>
      <color rgb="FFFF0000"/>
      <name val="ＭＳ Ｐゴシック"/>
      <family val="3"/>
      <charset val="128"/>
    </font>
    <font>
      <sz val="9"/>
      <color rgb="FF000000"/>
      <name val="Meiryo UI"/>
      <family val="3"/>
      <charset val="128"/>
    </font>
    <font>
      <sz val="11"/>
      <color rgb="FFFF0000"/>
      <name val="ＭＳ Ｐ明朝"/>
      <family val="1"/>
      <charset val="128"/>
    </font>
    <font>
      <sz val="9"/>
      <color rgb="FFFF0000"/>
      <name val="ＭＳ Ｐ明朝"/>
      <family val="1"/>
      <charset val="128"/>
    </font>
    <font>
      <b/>
      <sz val="12"/>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dotted">
        <color indexed="64"/>
      </top>
      <bottom style="dotted">
        <color indexed="64"/>
      </bottom>
      <diagonal style="thin">
        <color indexed="64"/>
      </diagonal>
    </border>
    <border diagonalDown="1">
      <left/>
      <right/>
      <top style="dotted">
        <color indexed="64"/>
      </top>
      <bottom style="dotted">
        <color indexed="64"/>
      </bottom>
      <diagonal style="thin">
        <color indexed="64"/>
      </diagonal>
    </border>
    <border diagonalDown="1">
      <left/>
      <right style="thin">
        <color indexed="64"/>
      </right>
      <top style="dotted">
        <color indexed="64"/>
      </top>
      <bottom style="dotted">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s>
  <cellStyleXfs count="10">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0" fillId="0" borderId="0" applyNumberFormat="0" applyFill="0" applyBorder="0" applyAlignment="0" applyProtection="0">
      <alignment vertical="center"/>
    </xf>
    <xf numFmtId="0" fontId="35" fillId="0" borderId="0"/>
    <xf numFmtId="38" fontId="35" fillId="0" borderId="0" applyFont="0" applyFill="0" applyBorder="0" applyAlignment="0" applyProtection="0">
      <alignment vertical="center"/>
    </xf>
    <xf numFmtId="0" fontId="3" fillId="0" borderId="0"/>
    <xf numFmtId="0" fontId="3" fillId="0" borderId="0">
      <alignment vertical="center"/>
    </xf>
  </cellStyleXfs>
  <cellXfs count="618">
    <xf numFmtId="0" fontId="0" fillId="0" borderId="0" xfId="0">
      <alignment vertical="center"/>
    </xf>
    <xf numFmtId="0" fontId="4" fillId="0" borderId="0" xfId="0" applyFont="1">
      <alignment vertical="center"/>
    </xf>
    <xf numFmtId="0" fontId="4" fillId="0" borderId="0"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lignment vertical="center"/>
    </xf>
    <xf numFmtId="0" fontId="9" fillId="0" borderId="5" xfId="0" applyFont="1" applyFill="1" applyBorder="1" applyAlignment="1">
      <alignment vertical="center"/>
    </xf>
    <xf numFmtId="0" fontId="12" fillId="0" borderId="0" xfId="0" applyFont="1" applyFill="1">
      <alignment vertical="center"/>
    </xf>
    <xf numFmtId="0" fontId="9" fillId="0" borderId="8"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0"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8" fillId="0" borderId="0" xfId="0" applyFont="1">
      <alignment vertical="center"/>
    </xf>
    <xf numFmtId="0" fontId="14" fillId="0" borderId="0" xfId="0" applyFont="1">
      <alignment vertical="center"/>
    </xf>
    <xf numFmtId="0" fontId="10" fillId="0" borderId="0" xfId="0" applyFont="1" applyFill="1" applyAlignment="1">
      <alignment vertical="center" shrinkToFit="1"/>
    </xf>
    <xf numFmtId="0" fontId="8" fillId="0" borderId="0" xfId="0" applyFont="1" applyAlignment="1">
      <alignment horizontal="right"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9" xfId="0" applyFont="1" applyFill="1" applyBorder="1" applyAlignment="1">
      <alignment vertical="center"/>
    </xf>
    <xf numFmtId="0" fontId="8" fillId="0" borderId="0" xfId="0" applyFont="1" applyFill="1" applyAlignment="1">
      <alignment horizontal="center" vertical="center"/>
    </xf>
    <xf numFmtId="178" fontId="8" fillId="0" borderId="27" xfId="0" applyNumberFormat="1" applyFont="1" applyBorder="1" applyAlignment="1">
      <alignment horizontal="center" vertical="center" shrinkToFit="1"/>
    </xf>
    <xf numFmtId="0" fontId="0" fillId="0" borderId="0" xfId="0" applyFill="1">
      <alignment vertical="center"/>
    </xf>
    <xf numFmtId="0" fontId="15" fillId="0" borderId="0" xfId="0" applyFont="1">
      <alignment vertical="center"/>
    </xf>
    <xf numFmtId="0" fontId="9" fillId="0" borderId="8" xfId="0" applyFont="1" applyFill="1" applyBorder="1" applyAlignment="1">
      <alignment vertical="center"/>
    </xf>
    <xf numFmtId="178" fontId="8" fillId="0" borderId="30" xfId="4" applyNumberFormat="1" applyFont="1" applyFill="1" applyBorder="1" applyAlignment="1">
      <alignment horizontal="right" vertical="center" shrinkToFit="1"/>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8" fillId="0" borderId="0" xfId="0" applyFont="1">
      <alignment vertical="center"/>
    </xf>
    <xf numFmtId="0" fontId="0" fillId="0" borderId="0" xfId="0" applyAlignment="1">
      <alignment horizontal="centerContinuous" vertical="center"/>
    </xf>
    <xf numFmtId="0" fontId="9" fillId="0" borderId="4" xfId="0" applyFont="1" applyFill="1" applyBorder="1" applyAlignment="1">
      <alignment vertical="center"/>
    </xf>
    <xf numFmtId="0" fontId="10" fillId="0" borderId="0" xfId="0" applyFont="1" applyFill="1" applyBorder="1" applyAlignment="1">
      <alignment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4" xfId="0" applyFont="1" applyFill="1" applyBorder="1">
      <alignment vertical="center"/>
    </xf>
    <xf numFmtId="0" fontId="5" fillId="0" borderId="8" xfId="0" applyFont="1" applyFill="1" applyBorder="1" applyAlignment="1">
      <alignment vertical="center"/>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xf>
    <xf numFmtId="176" fontId="0" fillId="0" borderId="0" xfId="0" applyNumberFormat="1" applyAlignment="1">
      <alignment horizontal="right" vertical="center"/>
    </xf>
    <xf numFmtId="0" fontId="10" fillId="0" borderId="0" xfId="0" applyFont="1" applyFill="1" applyBorder="1" applyAlignment="1">
      <alignment horizontal="left" vertical="center" indent="1"/>
    </xf>
    <xf numFmtId="0" fontId="10" fillId="0" borderId="8" xfId="0" applyFont="1" applyFill="1" applyBorder="1" applyAlignment="1">
      <alignment horizontal="left" vertical="center" indent="1"/>
    </xf>
    <xf numFmtId="0" fontId="7" fillId="0" borderId="8" xfId="0" applyFont="1" applyFill="1" applyBorder="1" applyAlignment="1">
      <alignment horizontal="left" vertical="center"/>
    </xf>
    <xf numFmtId="0" fontId="9" fillId="0" borderId="1" xfId="0" applyFont="1" applyFill="1" applyBorder="1">
      <alignment vertical="center"/>
    </xf>
    <xf numFmtId="0" fontId="9" fillId="0" borderId="5" xfId="0" applyFont="1" applyFill="1" applyBorder="1" applyAlignment="1">
      <alignment horizontal="left" vertical="center"/>
    </xf>
    <xf numFmtId="0" fontId="5" fillId="0" borderId="5" xfId="0" applyFont="1" applyFill="1" applyBorder="1" applyAlignment="1">
      <alignment horizontal="center" vertical="center"/>
    </xf>
    <xf numFmtId="0" fontId="21" fillId="2" borderId="0" xfId="0" applyFont="1" applyFill="1">
      <alignment vertical="center"/>
    </xf>
    <xf numFmtId="0" fontId="21" fillId="2" borderId="0" xfId="0" applyFont="1" applyFill="1" applyAlignment="1">
      <alignment horizontal="right" vertical="center"/>
    </xf>
    <xf numFmtId="0" fontId="21" fillId="2" borderId="0" xfId="0" applyFont="1" applyFill="1" applyAlignment="1">
      <alignment horizontal="center" vertical="center"/>
    </xf>
    <xf numFmtId="0" fontId="21" fillId="2" borderId="0" xfId="0" applyFont="1" applyFill="1" applyBorder="1">
      <alignment vertical="center"/>
    </xf>
    <xf numFmtId="0" fontId="21" fillId="2" borderId="0" xfId="0" applyFont="1" applyFill="1" applyBorder="1" applyAlignment="1">
      <alignment horizontal="center" vertical="center"/>
    </xf>
    <xf numFmtId="0" fontId="5" fillId="2" borderId="0" xfId="0" applyFont="1" applyFill="1" applyAlignment="1">
      <alignment vertical="center"/>
    </xf>
    <xf numFmtId="0" fontId="22" fillId="0" borderId="0" xfId="0" applyFont="1">
      <alignment vertical="center"/>
    </xf>
    <xf numFmtId="0" fontId="6" fillId="2" borderId="0" xfId="0" applyFont="1" applyFill="1" applyAlignment="1">
      <alignment horizontal="left" vertical="center"/>
    </xf>
    <xf numFmtId="0" fontId="21" fillId="2" borderId="0" xfId="0" applyFont="1" applyFill="1" applyAlignment="1">
      <alignment vertical="center"/>
    </xf>
    <xf numFmtId="0" fontId="4" fillId="2" borderId="0" xfId="0" applyFont="1" applyFill="1">
      <alignment vertical="center"/>
    </xf>
    <xf numFmtId="0" fontId="21" fillId="2" borderId="0" xfId="0" applyFont="1" applyFill="1" applyBorder="1" applyAlignment="1">
      <alignment vertical="center"/>
    </xf>
    <xf numFmtId="0" fontId="22" fillId="0" borderId="0" xfId="0" applyFont="1" applyBorder="1">
      <alignment vertical="center"/>
    </xf>
    <xf numFmtId="0" fontId="21" fillId="2" borderId="0" xfId="0" applyFont="1" applyFill="1" applyAlignment="1">
      <alignment vertical="center" wrapText="1"/>
    </xf>
    <xf numFmtId="0" fontId="21" fillId="2" borderId="0" xfId="0" applyFont="1" applyFill="1" applyAlignment="1"/>
    <xf numFmtId="0" fontId="4" fillId="2" borderId="0" xfId="0" applyFont="1" applyFill="1" applyBorder="1" applyAlignment="1">
      <alignment horizontal="center" vertical="center"/>
    </xf>
    <xf numFmtId="0" fontId="21" fillId="2" borderId="0" xfId="4" applyNumberFormat="1" applyFont="1" applyFill="1" applyBorder="1" applyAlignment="1">
      <alignment vertical="center"/>
    </xf>
    <xf numFmtId="0" fontId="21" fillId="2" borderId="0" xfId="0" applyNumberFormat="1" applyFont="1" applyFill="1" applyBorder="1" applyAlignment="1">
      <alignment vertical="center"/>
    </xf>
    <xf numFmtId="0" fontId="21" fillId="2" borderId="0" xfId="0" applyFont="1" applyFill="1" applyAlignment="1">
      <alignment horizontal="centerContinuous" vertical="center"/>
    </xf>
    <xf numFmtId="0" fontId="24" fillId="2" borderId="0" xfId="0" applyFont="1" applyFill="1" applyAlignment="1">
      <alignment vertical="center"/>
    </xf>
    <xf numFmtId="0" fontId="10" fillId="0" borderId="2" xfId="0" applyFont="1" applyFill="1" applyBorder="1" applyAlignment="1"/>
    <xf numFmtId="0" fontId="10" fillId="0" borderId="5" xfId="0" applyFont="1" applyFill="1" applyBorder="1" applyAlignment="1">
      <alignment wrapText="1"/>
    </xf>
    <xf numFmtId="0" fontId="10" fillId="0" borderId="8" xfId="0" applyFont="1" applyFill="1" applyBorder="1" applyAlignment="1"/>
    <xf numFmtId="49" fontId="12" fillId="2" borderId="24" xfId="0" applyNumberFormat="1" applyFont="1" applyFill="1" applyBorder="1" applyAlignment="1">
      <alignment vertical="center"/>
    </xf>
    <xf numFmtId="49" fontId="12" fillId="2" borderId="25" xfId="0" applyNumberFormat="1" applyFont="1" applyFill="1" applyBorder="1" applyAlignment="1">
      <alignment vertical="center" wrapText="1"/>
    </xf>
    <xf numFmtId="0" fontId="10" fillId="2" borderId="25" xfId="0" applyFont="1" applyFill="1" applyBorder="1" applyAlignment="1">
      <alignment vertical="center" shrinkToFit="1"/>
    </xf>
    <xf numFmtId="0" fontId="10" fillId="2" borderId="26" xfId="0" applyFont="1" applyFill="1" applyBorder="1" applyAlignment="1">
      <alignment vertical="center" shrinkToFit="1"/>
    </xf>
    <xf numFmtId="49" fontId="12" fillId="2" borderId="21" xfId="0" applyNumberFormat="1" applyFont="1" applyFill="1" applyBorder="1" applyAlignment="1">
      <alignment vertical="center"/>
    </xf>
    <xf numFmtId="49" fontId="12" fillId="2" borderId="22" xfId="0" applyNumberFormat="1" applyFont="1" applyFill="1" applyBorder="1" applyAlignment="1">
      <alignment vertical="center" wrapTex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0" fontId="14" fillId="0" borderId="5" xfId="0" applyFont="1" applyFill="1" applyBorder="1" applyAlignment="1">
      <alignment vertical="top"/>
    </xf>
    <xf numFmtId="178" fontId="5" fillId="0" borderId="5"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xf>
    <xf numFmtId="176" fontId="5" fillId="0" borderId="5" xfId="0" applyNumberFormat="1" applyFont="1" applyFill="1" applyBorder="1" applyAlignment="1">
      <alignment vertical="center" shrinkToFit="1"/>
    </xf>
    <xf numFmtId="0" fontId="10" fillId="0" borderId="5" xfId="0" applyFont="1" applyFill="1" applyBorder="1" applyAlignment="1">
      <alignment horizontal="center" vertical="center" wrapText="1"/>
    </xf>
    <xf numFmtId="0" fontId="9" fillId="0" borderId="11" xfId="0" applyFont="1" applyFill="1" applyBorder="1">
      <alignment vertical="center"/>
    </xf>
    <xf numFmtId="0" fontId="14" fillId="0" borderId="0" xfId="0" applyFont="1" applyFill="1" applyBorder="1" applyAlignment="1">
      <alignment vertical="top"/>
    </xf>
    <xf numFmtId="0" fontId="10" fillId="0" borderId="0" xfId="0" applyFont="1" applyFill="1" applyBorder="1" applyAlignment="1">
      <alignment wrapText="1"/>
    </xf>
    <xf numFmtId="0" fontId="13" fillId="0" borderId="8" xfId="0" applyFont="1" applyFill="1" applyBorder="1" applyAlignment="1">
      <alignment shrinkToFit="1"/>
    </xf>
    <xf numFmtId="49" fontId="9" fillId="2" borderId="24" xfId="0" applyNumberFormat="1" applyFont="1" applyFill="1" applyBorder="1" applyAlignment="1">
      <alignment vertical="center"/>
    </xf>
    <xf numFmtId="49" fontId="9" fillId="2" borderId="25" xfId="0" applyNumberFormat="1" applyFont="1" applyFill="1" applyBorder="1" applyAlignment="1">
      <alignment vertical="center" wrapText="1"/>
    </xf>
    <xf numFmtId="0" fontId="9" fillId="2" borderId="25" xfId="0" applyFont="1" applyFill="1" applyBorder="1" applyAlignment="1">
      <alignment vertical="center" shrinkToFit="1"/>
    </xf>
    <xf numFmtId="0" fontId="9" fillId="2" borderId="26" xfId="0" applyFont="1" applyFill="1" applyBorder="1" applyAlignment="1">
      <alignment vertical="center" shrinkToFit="1"/>
    </xf>
    <xf numFmtId="49" fontId="9" fillId="2" borderId="21" xfId="0" applyNumberFormat="1" applyFont="1" applyFill="1" applyBorder="1" applyAlignment="1">
      <alignment vertical="center"/>
    </xf>
    <xf numFmtId="49" fontId="9" fillId="2" borderId="22" xfId="0" applyNumberFormat="1" applyFont="1" applyFill="1" applyBorder="1" applyAlignment="1">
      <alignment vertical="center" wrapText="1"/>
    </xf>
    <xf numFmtId="0" fontId="9" fillId="2" borderId="22" xfId="0" applyFont="1" applyFill="1" applyBorder="1" applyAlignment="1">
      <alignment vertical="center" shrinkToFit="1"/>
    </xf>
    <xf numFmtId="0" fontId="9" fillId="2" borderId="23" xfId="0" applyFont="1" applyFill="1" applyBorder="1" applyAlignment="1">
      <alignment vertical="center" shrinkToFit="1"/>
    </xf>
    <xf numFmtId="49" fontId="9" fillId="2" borderId="22" xfId="0" applyNumberFormat="1" applyFont="1" applyFill="1" applyBorder="1" applyAlignment="1">
      <alignment vertical="center"/>
    </xf>
    <xf numFmtId="49" fontId="9" fillId="2" borderId="23" xfId="0" applyNumberFormat="1" applyFont="1" applyFill="1" applyBorder="1" applyAlignment="1">
      <alignment vertical="center"/>
    </xf>
    <xf numFmtId="0" fontId="9" fillId="0" borderId="0" xfId="0" applyFont="1" applyFill="1" applyBorder="1" applyAlignment="1">
      <alignment vertical="center" wrapText="1"/>
    </xf>
    <xf numFmtId="0" fontId="9" fillId="0" borderId="2" xfId="0" applyFont="1" applyFill="1" applyBorder="1" applyAlignment="1">
      <alignment vertical="center" wrapText="1"/>
    </xf>
    <xf numFmtId="49" fontId="9" fillId="2" borderId="13" xfId="0" applyNumberFormat="1" applyFont="1" applyFill="1" applyBorder="1" applyAlignment="1">
      <alignment vertical="center"/>
    </xf>
    <xf numFmtId="49" fontId="9" fillId="2" borderId="14" xfId="0" applyNumberFormat="1" applyFont="1" applyFill="1" applyBorder="1" applyAlignment="1">
      <alignment vertical="center" wrapText="1"/>
    </xf>
    <xf numFmtId="0" fontId="9" fillId="2" borderId="14" xfId="0" applyFont="1" applyFill="1" applyBorder="1" applyAlignment="1">
      <alignment vertical="center" shrinkToFit="1"/>
    </xf>
    <xf numFmtId="0" fontId="9" fillId="2" borderId="16" xfId="0" applyFont="1" applyFill="1" applyBorder="1" applyAlignment="1">
      <alignment vertical="center" shrinkToFit="1"/>
    </xf>
    <xf numFmtId="0" fontId="9" fillId="0" borderId="3" xfId="0" applyFont="1" applyFill="1" applyBorder="1" applyAlignment="1">
      <alignment vertical="center" wrapText="1"/>
    </xf>
    <xf numFmtId="0" fontId="25" fillId="0" borderId="0" xfId="0" applyFont="1" applyBorder="1" applyAlignment="1">
      <alignment horizontal="left" vertical="top" wrapText="1"/>
    </xf>
    <xf numFmtId="0" fontId="27" fillId="0" borderId="0" xfId="0" applyFo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3" borderId="32" xfId="0" applyFont="1" applyFill="1" applyBorder="1" applyAlignment="1">
      <alignment vertical="center" wrapText="1"/>
    </xf>
    <xf numFmtId="0" fontId="9" fillId="3" borderId="33"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8" fillId="0" borderId="1" xfId="4" applyNumberFormat="1" applyFont="1" applyBorder="1" applyAlignment="1">
      <alignment horizontal="center" vertical="center" shrinkToFit="1"/>
    </xf>
    <xf numFmtId="179" fontId="9" fillId="0" borderId="0" xfId="0" applyNumberFormat="1" applyFont="1" applyFill="1">
      <alignment vertical="center"/>
    </xf>
    <xf numFmtId="180" fontId="8" fillId="0" borderId="27" xfId="4" applyNumberFormat="1" applyFont="1" applyBorder="1" applyAlignment="1">
      <alignment vertical="center" shrinkToFit="1"/>
    </xf>
    <xf numFmtId="180" fontId="8" fillId="0" borderId="29" xfId="4" applyNumberFormat="1" applyFont="1" applyBorder="1" applyAlignment="1">
      <alignment horizontal="right" vertical="center" shrinkToFit="1"/>
    </xf>
    <xf numFmtId="180" fontId="8" fillId="0" borderId="36" xfId="4" applyNumberFormat="1" applyFont="1" applyBorder="1" applyAlignment="1">
      <alignment horizontal="right" vertical="center" shrinkToFit="1"/>
    </xf>
    <xf numFmtId="180" fontId="8" fillId="0" borderId="31" xfId="4" applyNumberFormat="1" applyFont="1" applyBorder="1" applyAlignment="1">
      <alignment horizontal="right" vertical="center" shrinkToFit="1"/>
    </xf>
    <xf numFmtId="180" fontId="8" fillId="0" borderId="37" xfId="4" applyNumberFormat="1" applyFont="1" applyBorder="1" applyAlignment="1">
      <alignment horizontal="right" vertical="center" shrinkToFit="1"/>
    </xf>
    <xf numFmtId="180" fontId="8" fillId="0" borderId="38" xfId="4" applyNumberFormat="1" applyFont="1" applyBorder="1" applyAlignment="1">
      <alignment horizontal="right" vertical="center" shrinkToFit="1"/>
    </xf>
    <xf numFmtId="0" fontId="8" fillId="0" borderId="0" xfId="0" applyFont="1" applyAlignment="1">
      <alignment horizontal="center" vertical="center" shrinkToFit="1"/>
    </xf>
    <xf numFmtId="0" fontId="21" fillId="2" borderId="0" xfId="0" applyFont="1" applyFill="1" applyAlignment="1">
      <alignment shrinkToFit="1"/>
    </xf>
    <xf numFmtId="0" fontId="4" fillId="2" borderId="0" xfId="0" applyFont="1" applyFill="1" applyAlignment="1"/>
    <xf numFmtId="0" fontId="21" fillId="2" borderId="0" xfId="0" applyFont="1" applyFill="1" applyAlignment="1">
      <alignment horizontal="right"/>
    </xf>
    <xf numFmtId="0" fontId="4" fillId="0" borderId="0" xfId="0" applyFont="1" applyAlignment="1"/>
    <xf numFmtId="0" fontId="21" fillId="2" borderId="0" xfId="0" applyFont="1" applyFill="1" applyAlignment="1">
      <alignment horizontal="center" vertical="top" shrinkToFit="1"/>
    </xf>
    <xf numFmtId="0" fontId="4" fillId="0" borderId="0" xfId="0" applyFont="1" applyAlignment="1">
      <alignment vertical="top"/>
    </xf>
    <xf numFmtId="0" fontId="28" fillId="0" borderId="0" xfId="0" applyFont="1">
      <alignment vertical="center"/>
    </xf>
    <xf numFmtId="0" fontId="4" fillId="0" borderId="0" xfId="0" applyFont="1" applyFill="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16" fillId="0" borderId="0" xfId="0" applyFont="1" applyAlignment="1">
      <alignment horizontal="centerContinuous" vertical="center"/>
    </xf>
    <xf numFmtId="0" fontId="9" fillId="0" borderId="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2" fillId="0" borderId="1"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5" fillId="2" borderId="0" xfId="0" applyFont="1" applyFill="1" applyAlignment="1">
      <alignment horizontal="centerContinuous" vertical="center"/>
    </xf>
    <xf numFmtId="0" fontId="0" fillId="0" borderId="27"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9" fillId="0" borderId="0" xfId="0" applyFont="1" applyAlignment="1">
      <alignment horizontal="centerContinuous" vertical="center"/>
    </xf>
    <xf numFmtId="0" fontId="0" fillId="0" borderId="8" xfId="0" applyBorder="1" applyAlignment="1">
      <alignment horizontal="center" vertical="center"/>
    </xf>
    <xf numFmtId="0" fontId="0" fillId="0" borderId="20" xfId="0" applyBorder="1" applyAlignment="1">
      <alignment horizontal="center" vertical="top"/>
    </xf>
    <xf numFmtId="0" fontId="30" fillId="0" borderId="18" xfId="0" applyFont="1" applyBorder="1" applyAlignment="1">
      <alignment horizontal="center"/>
    </xf>
    <xf numFmtId="0" fontId="4" fillId="2" borderId="0"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lignment vertical="center"/>
    </xf>
    <xf numFmtId="0" fontId="9" fillId="0" borderId="1" xfId="0" applyFont="1" applyFill="1" applyBorder="1" applyAlignment="1">
      <alignment horizontal="centerContinuous" vertical="center" wrapText="1"/>
    </xf>
    <xf numFmtId="0" fontId="9" fillId="0" borderId="2" xfId="0" applyFont="1" applyFill="1" applyBorder="1" applyAlignment="1">
      <alignment horizontal="centerContinuous" vertical="center" wrapText="1"/>
    </xf>
    <xf numFmtId="0" fontId="9" fillId="0" borderId="35" xfId="0" applyFont="1" applyFill="1" applyBorder="1" applyAlignment="1">
      <alignment horizontal="centerContinuous" vertical="center" wrapText="1"/>
    </xf>
    <xf numFmtId="0" fontId="9" fillId="0" borderId="27" xfId="0" applyFont="1" applyFill="1" applyBorder="1" applyAlignment="1">
      <alignment vertical="center" wrapText="1"/>
    </xf>
    <xf numFmtId="0" fontId="8" fillId="0" borderId="0" xfId="0" applyFont="1" applyAlignment="1">
      <alignment horizontal="centerContinuous" vertical="center"/>
    </xf>
    <xf numFmtId="49" fontId="8" fillId="0" borderId="0" xfId="0" applyNumberFormat="1" applyFont="1" applyAlignment="1">
      <alignment horizontal="centerContinuous" vertical="center"/>
    </xf>
    <xf numFmtId="0" fontId="32" fillId="0" borderId="0" xfId="0" applyFont="1">
      <alignment vertical="center"/>
    </xf>
    <xf numFmtId="0" fontId="33" fillId="0" borderId="0" xfId="0" applyFont="1" applyFill="1" applyBorder="1" applyAlignment="1">
      <alignment vertical="top"/>
    </xf>
    <xf numFmtId="0" fontId="34" fillId="0" borderId="6" xfId="0" applyFont="1" applyFill="1" applyBorder="1" applyAlignment="1">
      <alignment horizontal="right" vertical="center"/>
    </xf>
    <xf numFmtId="0" fontId="9" fillId="0" borderId="5"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5" xfId="0" applyFont="1" applyFill="1" applyBorder="1" applyProtection="1">
      <alignment vertical="center"/>
    </xf>
    <xf numFmtId="0" fontId="12" fillId="0" borderId="5" xfId="0" applyFont="1" applyFill="1" applyBorder="1" applyAlignment="1" applyProtection="1">
      <alignment vertical="center"/>
    </xf>
    <xf numFmtId="0" fontId="10" fillId="0" borderId="5" xfId="0" applyFont="1" applyFill="1" applyBorder="1" applyAlignment="1" applyProtection="1">
      <alignment vertical="center"/>
    </xf>
    <xf numFmtId="0" fontId="9" fillId="0" borderId="5"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vertical="center" textRotation="255"/>
    </xf>
    <xf numFmtId="0" fontId="12" fillId="0" borderId="0" xfId="0" applyFont="1" applyFill="1" applyBorder="1" applyProtection="1">
      <alignment vertical="center"/>
    </xf>
    <xf numFmtId="0" fontId="8" fillId="0" borderId="0" xfId="0" applyFont="1" applyFill="1" applyBorder="1" applyProtection="1">
      <alignment vertical="center"/>
    </xf>
    <xf numFmtId="0" fontId="12"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8" fillId="0" borderId="0" xfId="0" applyFont="1" applyFill="1" applyProtection="1">
      <alignment vertical="center"/>
    </xf>
    <xf numFmtId="0" fontId="7" fillId="0" borderId="0" xfId="0" applyFont="1" applyFill="1" applyBorder="1" applyProtection="1">
      <alignment vertical="center"/>
    </xf>
    <xf numFmtId="0" fontId="10" fillId="0"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vertical="center"/>
    </xf>
    <xf numFmtId="0" fontId="19" fillId="0" borderId="8" xfId="0" applyFont="1" applyFill="1" applyBorder="1" applyAlignment="1" applyProtection="1"/>
    <xf numFmtId="0" fontId="13" fillId="0" borderId="0" xfId="0" applyFont="1" applyFill="1" applyProtection="1">
      <alignment vertical="center"/>
    </xf>
    <xf numFmtId="0" fontId="8" fillId="0" borderId="0" xfId="0" applyFont="1" applyFill="1" applyAlignment="1" applyProtection="1">
      <alignment horizontal="center" vertical="center"/>
    </xf>
    <xf numFmtId="0" fontId="7" fillId="0" borderId="0" xfId="0" applyFont="1" applyFill="1" applyBorder="1" applyAlignment="1" applyProtection="1"/>
    <xf numFmtId="0" fontId="9" fillId="0" borderId="0" xfId="0" applyFont="1" applyFill="1" applyBorder="1" applyAlignment="1" applyProtection="1"/>
    <xf numFmtId="0" fontId="12" fillId="0" borderId="0" xfId="0" applyFont="1" applyFill="1" applyBorder="1" applyAlignment="1" applyProtection="1"/>
    <xf numFmtId="0" fontId="10" fillId="0" borderId="0" xfId="0" applyFont="1" applyFill="1" applyBorder="1" applyAlignment="1" applyProtection="1"/>
    <xf numFmtId="0" fontId="9" fillId="0" borderId="0" xfId="0" applyFont="1" applyFill="1" applyBorder="1" applyAlignment="1" applyProtection="1">
      <alignment shrinkToFit="1"/>
    </xf>
    <xf numFmtId="0" fontId="9" fillId="0" borderId="0" xfId="0" applyFont="1" applyFill="1" applyBorder="1" applyAlignment="1" applyProtection="1">
      <alignment textRotation="255"/>
    </xf>
    <xf numFmtId="0" fontId="8" fillId="0" borderId="0" xfId="0" applyFont="1" applyFill="1" applyBorder="1" applyAlignment="1" applyProtection="1"/>
    <xf numFmtId="0" fontId="5" fillId="0" borderId="0" xfId="0" applyFont="1" applyFill="1" applyBorder="1" applyAlignment="1" applyProtection="1"/>
    <xf numFmtId="0" fontId="19" fillId="0" borderId="0" xfId="0" applyFont="1" applyFill="1" applyBorder="1" applyAlignment="1" applyProtection="1"/>
    <xf numFmtId="0" fontId="8" fillId="0" borderId="0" xfId="0" applyFont="1" applyFill="1" applyAlignment="1" applyProtection="1"/>
    <xf numFmtId="0" fontId="13" fillId="0" borderId="0" xfId="0" applyFont="1" applyFill="1" applyAlignment="1" applyProtection="1"/>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13" fillId="0" borderId="0" xfId="0" applyFont="1" applyFill="1" applyAlignment="1" applyProtection="1">
      <alignment vertical="center"/>
    </xf>
    <xf numFmtId="0" fontId="7" fillId="0" borderId="0" xfId="0" applyFont="1" applyFill="1" applyBorder="1" applyAlignment="1" applyProtection="1">
      <alignment vertical="top"/>
    </xf>
    <xf numFmtId="0" fontId="12" fillId="0" borderId="0"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Fill="1" applyBorder="1" applyAlignment="1" applyProtection="1">
      <alignment vertical="top"/>
    </xf>
    <xf numFmtId="0" fontId="9" fillId="0" borderId="0" xfId="0" applyFont="1" applyFill="1" applyBorder="1" applyAlignment="1" applyProtection="1">
      <alignment vertical="top" shrinkToFit="1"/>
    </xf>
    <xf numFmtId="0" fontId="9" fillId="0" borderId="0" xfId="0" applyFont="1" applyFill="1" applyBorder="1" applyAlignment="1" applyProtection="1">
      <alignment vertical="top" textRotation="255"/>
    </xf>
    <xf numFmtId="0" fontId="8" fillId="0" borderId="0" xfId="0" applyFont="1" applyFill="1" applyBorder="1" applyAlignment="1" applyProtection="1">
      <alignment vertical="top"/>
    </xf>
    <xf numFmtId="0" fontId="5" fillId="0" borderId="0" xfId="0" applyFont="1" applyFill="1" applyBorder="1" applyAlignment="1" applyProtection="1">
      <alignment vertical="top"/>
    </xf>
    <xf numFmtId="0" fontId="19" fillId="0" borderId="0" xfId="0" applyFont="1" applyFill="1" applyBorder="1" applyAlignment="1" applyProtection="1">
      <alignment vertical="top"/>
    </xf>
    <xf numFmtId="0" fontId="8" fillId="0" borderId="0" xfId="0" applyFont="1" applyFill="1" applyAlignment="1" applyProtection="1">
      <alignment vertical="top"/>
    </xf>
    <xf numFmtId="0" fontId="13" fillId="0" borderId="0" xfId="0" applyFont="1" applyFill="1" applyAlignment="1" applyProtection="1">
      <alignment vertical="top"/>
    </xf>
    <xf numFmtId="178" fontId="8" fillId="3" borderId="29" xfId="4" applyNumberFormat="1" applyFont="1" applyFill="1" applyBorder="1" applyAlignment="1" applyProtection="1">
      <alignment horizontal="right" vertical="center" shrinkToFit="1"/>
      <protection locked="0"/>
    </xf>
    <xf numFmtId="0" fontId="4" fillId="0" borderId="0" xfId="0" applyFont="1" applyProtection="1">
      <alignment vertical="center"/>
    </xf>
    <xf numFmtId="0" fontId="21" fillId="2" borderId="0" xfId="0" applyFont="1" applyFill="1" applyProtection="1">
      <alignment vertical="center"/>
    </xf>
    <xf numFmtId="49" fontId="21" fillId="2" borderId="0" xfId="0" applyNumberFormat="1" applyFont="1" applyFill="1" applyBorder="1" applyAlignment="1" applyProtection="1">
      <alignment vertical="center"/>
    </xf>
    <xf numFmtId="0" fontId="21" fillId="2" borderId="0" xfId="0" applyNumberFormat="1" applyFont="1" applyFill="1" applyBorder="1" applyAlignment="1" applyProtection="1">
      <alignment vertical="center"/>
    </xf>
    <xf numFmtId="0" fontId="21" fillId="2" borderId="0" xfId="0" applyFont="1" applyFill="1" applyBorder="1" applyAlignment="1" applyProtection="1">
      <alignment vertical="center"/>
    </xf>
    <xf numFmtId="0" fontId="21" fillId="0" borderId="0" xfId="0" applyFont="1" applyFill="1" applyBorder="1" applyAlignment="1" applyProtection="1">
      <alignment vertical="center"/>
    </xf>
    <xf numFmtId="179" fontId="4" fillId="0" borderId="0" xfId="0" applyNumberFormat="1" applyFont="1" applyProtection="1">
      <alignment vertical="center"/>
      <protection locked="0"/>
    </xf>
    <xf numFmtId="0" fontId="27" fillId="0" borderId="0" xfId="0" applyFont="1" applyAlignment="1">
      <alignment horizontal="left" vertical="center"/>
    </xf>
    <xf numFmtId="0" fontId="10" fillId="0" borderId="0" xfId="0" applyFont="1" applyFill="1" applyBorder="1" applyAlignment="1" applyProtection="1">
      <alignment horizontal="centerContinuous" vertical="top"/>
    </xf>
    <xf numFmtId="0" fontId="9" fillId="0" borderId="0" xfId="0" applyFont="1" applyFill="1" applyBorder="1" applyAlignment="1" applyProtection="1">
      <alignment horizontal="centerContinuous" vertical="top"/>
    </xf>
    <xf numFmtId="0" fontId="12" fillId="0" borderId="0" xfId="0" applyFont="1" applyFill="1" applyBorder="1" applyAlignment="1" applyProtection="1">
      <alignment horizontal="centerContinuous" vertical="top"/>
    </xf>
    <xf numFmtId="0" fontId="8" fillId="0" borderId="0" xfId="0" applyFont="1" applyFill="1" applyBorder="1" applyAlignment="1" applyProtection="1">
      <alignment horizontal="centerContinuous" vertical="top"/>
    </xf>
    <xf numFmtId="0" fontId="5" fillId="0" borderId="0" xfId="0" applyFont="1" applyFill="1" applyBorder="1" applyAlignment="1" applyProtection="1">
      <alignment horizontal="centerContinuous" vertical="top"/>
    </xf>
    <xf numFmtId="0" fontId="19" fillId="0" borderId="0" xfId="0" applyFont="1" applyFill="1" applyBorder="1" applyAlignment="1" applyProtection="1">
      <alignment horizontal="centerContinuous" vertical="top"/>
    </xf>
    <xf numFmtId="0" fontId="36" fillId="0" borderId="0" xfId="6" applyFont="1" applyAlignment="1">
      <alignment horizontal="centerContinuous" vertical="center"/>
    </xf>
    <xf numFmtId="0" fontId="21" fillId="0" borderId="0" xfId="0" applyFont="1" applyFill="1" applyBorder="1" applyAlignment="1" applyProtection="1">
      <alignment horizontal="right" vertical="top"/>
    </xf>
    <xf numFmtId="0" fontId="38" fillId="0" borderId="0" xfId="0" applyFont="1" applyFill="1" applyAlignment="1" applyProtection="1">
      <alignment horizontal="left" vertical="center"/>
    </xf>
    <xf numFmtId="0" fontId="30" fillId="3" borderId="18" xfId="0" applyFont="1" applyFill="1" applyBorder="1" applyAlignment="1" applyProtection="1">
      <alignment horizontal="center" vertical="center"/>
      <protection locked="0"/>
    </xf>
    <xf numFmtId="0" fontId="0" fillId="3" borderId="18" xfId="0" applyFill="1" applyBorder="1" applyAlignment="1" applyProtection="1">
      <alignment vertical="center" shrinkToFit="1"/>
      <protection locked="0"/>
    </xf>
    <xf numFmtId="0" fontId="0" fillId="3" borderId="20" xfId="0" applyFill="1" applyBorder="1" applyAlignment="1" applyProtection="1">
      <alignment horizontal="center" vertical="center"/>
      <protection locked="0"/>
    </xf>
    <xf numFmtId="0" fontId="0" fillId="3" borderId="20" xfId="0" applyFill="1" applyBorder="1" applyAlignment="1" applyProtection="1">
      <alignment vertical="center" shrinkToFit="1"/>
      <protection locked="0"/>
    </xf>
    <xf numFmtId="0" fontId="27" fillId="0" borderId="0" xfId="0" applyFont="1" applyAlignment="1">
      <alignment vertical="top" wrapText="1"/>
    </xf>
    <xf numFmtId="177" fontId="4" fillId="0" borderId="0" xfId="4" applyNumberFormat="1" applyFont="1" applyFill="1" applyBorder="1" applyAlignment="1">
      <alignment vertical="center" shrinkToFit="1"/>
    </xf>
    <xf numFmtId="177" fontId="4" fillId="0" borderId="8" xfId="4" applyNumberFormat="1" applyFont="1" applyFill="1" applyBorder="1" applyAlignment="1">
      <alignment vertical="center" shrinkToFit="1"/>
    </xf>
    <xf numFmtId="0" fontId="0" fillId="4" borderId="0" xfId="0" applyFill="1">
      <alignment vertical="center"/>
    </xf>
    <xf numFmtId="0" fontId="9" fillId="0" borderId="5" xfId="0" applyFont="1" applyFill="1" applyBorder="1">
      <alignment vertical="center"/>
    </xf>
    <xf numFmtId="0" fontId="5" fillId="0" borderId="12" xfId="0" applyFont="1" applyFill="1" applyBorder="1" applyAlignment="1">
      <alignment vertical="center"/>
    </xf>
    <xf numFmtId="0" fontId="41" fillId="0" borderId="0" xfId="0" applyFont="1">
      <alignment vertical="center"/>
    </xf>
    <xf numFmtId="0" fontId="42" fillId="0" borderId="0" xfId="0" applyFont="1" applyFill="1">
      <alignment vertical="center"/>
    </xf>
    <xf numFmtId="0" fontId="9" fillId="0" borderId="63" xfId="0" applyFont="1" applyFill="1" applyBorder="1" applyAlignment="1">
      <alignment horizontal="centerContinuous" vertical="center"/>
    </xf>
    <xf numFmtId="0" fontId="9" fillId="0" borderId="64" xfId="0" applyFont="1" applyFill="1" applyBorder="1" applyAlignment="1">
      <alignment horizontal="centerContinuous" vertical="center"/>
    </xf>
    <xf numFmtId="0" fontId="21" fillId="3" borderId="0" xfId="0" applyFont="1" applyFill="1" applyAlignment="1">
      <alignment vertical="center"/>
    </xf>
    <xf numFmtId="0" fontId="21" fillId="3" borderId="0" xfId="0" applyFont="1" applyFill="1">
      <alignment vertical="center"/>
    </xf>
    <xf numFmtId="179" fontId="4" fillId="0" borderId="0" xfId="0" applyNumberFormat="1" applyFont="1">
      <alignment vertical="center"/>
    </xf>
    <xf numFmtId="177" fontId="4" fillId="0" borderId="5" xfId="4" applyNumberFormat="1" applyFont="1" applyFill="1" applyBorder="1" applyAlignment="1">
      <alignment vertical="center" shrinkToFit="1"/>
    </xf>
    <xf numFmtId="0" fontId="21" fillId="0" borderId="0" xfId="0" applyFont="1" applyFill="1" applyAlignment="1" applyProtection="1">
      <alignment horizontal="right" vertical="center"/>
    </xf>
    <xf numFmtId="0" fontId="21" fillId="0" borderId="2" xfId="8" applyFont="1" applyFill="1" applyBorder="1" applyAlignment="1">
      <alignment horizontal="centerContinuous" vertical="center"/>
    </xf>
    <xf numFmtId="0" fontId="21" fillId="0" borderId="3" xfId="8" applyFont="1" applyFill="1" applyBorder="1" applyAlignment="1">
      <alignment horizontal="centerContinuous" vertical="center"/>
    </xf>
    <xf numFmtId="0" fontId="21" fillId="0" borderId="1" xfId="0" applyFont="1" applyFill="1" applyBorder="1" applyAlignment="1">
      <alignment horizontal="centerContinuous" vertical="center"/>
    </xf>
    <xf numFmtId="0" fontId="21" fillId="0" borderId="2" xfId="0" applyFont="1" applyFill="1" applyBorder="1" applyAlignment="1">
      <alignment horizontal="centerContinuous" vertical="center"/>
    </xf>
    <xf numFmtId="0" fontId="21" fillId="0" borderId="3" xfId="0" applyFont="1" applyFill="1" applyBorder="1" applyAlignment="1">
      <alignment horizontal="centerContinuous" vertical="center"/>
    </xf>
    <xf numFmtId="0" fontId="21" fillId="0" borderId="1" xfId="8" applyFont="1" applyFill="1" applyBorder="1" applyAlignment="1">
      <alignment horizontal="centerContinuous" vertical="center"/>
    </xf>
    <xf numFmtId="0" fontId="21" fillId="0" borderId="49" xfId="0" applyFont="1" applyFill="1" applyBorder="1" applyAlignment="1">
      <alignment horizontal="centerContinuous" vertical="center"/>
    </xf>
    <xf numFmtId="0" fontId="21" fillId="0" borderId="50" xfId="0" applyFont="1" applyFill="1" applyBorder="1" applyAlignment="1">
      <alignment horizontal="centerContinuous" vertical="center"/>
    </xf>
    <xf numFmtId="0" fontId="21" fillId="0" borderId="51" xfId="0" applyFont="1" applyFill="1" applyBorder="1" applyAlignment="1">
      <alignment horizontal="centerContinuous" vertical="center"/>
    </xf>
    <xf numFmtId="0" fontId="21" fillId="0" borderId="32" xfId="0" applyFont="1" applyFill="1" applyBorder="1" applyAlignment="1">
      <alignment horizontal="centerContinuous" vertical="center"/>
    </xf>
    <xf numFmtId="0" fontId="21" fillId="0" borderId="33" xfId="0" applyFont="1" applyFill="1" applyBorder="1" applyAlignment="1">
      <alignment horizontal="centerContinuous" vertical="center"/>
    </xf>
    <xf numFmtId="0" fontId="21" fillId="0" borderId="34" xfId="0" applyFont="1" applyFill="1" applyBorder="1" applyAlignment="1">
      <alignment horizontal="centerContinuous" vertical="center"/>
    </xf>
    <xf numFmtId="0" fontId="21" fillId="0" borderId="52" xfId="0" applyFont="1" applyFill="1" applyBorder="1" applyAlignment="1">
      <alignment horizontal="centerContinuous" vertical="center"/>
    </xf>
    <xf numFmtId="0" fontId="21" fillId="2" borderId="53" xfId="0" applyFont="1" applyFill="1" applyBorder="1" applyAlignment="1">
      <alignment horizontal="centerContinuous" vertical="center"/>
    </xf>
    <xf numFmtId="0" fontId="21" fillId="0" borderId="53" xfId="0" applyFont="1" applyFill="1" applyBorder="1" applyAlignment="1">
      <alignment horizontal="centerContinuous" vertical="center"/>
    </xf>
    <xf numFmtId="0" fontId="21" fillId="0" borderId="5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8" xfId="0" applyFont="1" applyFill="1" applyBorder="1" applyAlignment="1">
      <alignment horizontal="centerContinuous" vertical="center"/>
    </xf>
    <xf numFmtId="0" fontId="21" fillId="0" borderId="12" xfId="0" applyFont="1" applyFill="1" applyBorder="1" applyAlignment="1">
      <alignment horizontal="centerContinuous" vertical="center"/>
    </xf>
    <xf numFmtId="0" fontId="9" fillId="0" borderId="2" xfId="0" applyFont="1" applyFill="1" applyBorder="1" applyAlignment="1"/>
    <xf numFmtId="0" fontId="10" fillId="0" borderId="2" xfId="0" applyFont="1" applyFill="1" applyBorder="1" applyAlignment="1">
      <alignment wrapText="1"/>
    </xf>
    <xf numFmtId="0" fontId="21" fillId="2" borderId="0" xfId="0" applyFont="1" applyFill="1" applyAlignment="1">
      <alignment horizontal="left" vertical="center"/>
    </xf>
    <xf numFmtId="0" fontId="21" fillId="0" borderId="0" xfId="0" applyFont="1" applyFill="1" applyAlignment="1">
      <alignment horizontal="left" vertical="center"/>
    </xf>
    <xf numFmtId="0" fontId="21" fillId="2" borderId="0" xfId="0" applyFont="1" applyFill="1" applyBorder="1" applyAlignment="1">
      <alignment horizontal="left" vertical="center"/>
    </xf>
    <xf numFmtId="0" fontId="21" fillId="2" borderId="0" xfId="0" applyFont="1" applyFill="1" applyAlignment="1">
      <alignment horizontal="center" vertical="center"/>
    </xf>
    <xf numFmtId="0" fontId="4" fillId="3" borderId="27" xfId="0" applyFont="1" applyFill="1" applyBorder="1" applyAlignment="1" applyProtection="1">
      <alignment horizontal="left" vertical="center" shrinkToFit="1"/>
      <protection locked="0"/>
    </xf>
    <xf numFmtId="0" fontId="4" fillId="0" borderId="27" xfId="0" applyFont="1" applyFill="1" applyBorder="1" applyAlignment="1">
      <alignment horizontal="left" vertical="center"/>
    </xf>
    <xf numFmtId="0" fontId="0" fillId="3" borderId="1" xfId="5"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38" fontId="21" fillId="2" borderId="0" xfId="4" applyFont="1" applyFill="1" applyAlignment="1">
      <alignment shrinkToFit="1"/>
    </xf>
    <xf numFmtId="0" fontId="21" fillId="2" borderId="0" xfId="0" applyFont="1" applyFill="1" applyAlignment="1">
      <alignment horizontal="left" vertical="top" wrapText="1"/>
    </xf>
    <xf numFmtId="0" fontId="4" fillId="2" borderId="0" xfId="0" applyFont="1" applyFill="1" applyAlignment="1">
      <alignment horizontal="distributed" vertical="center"/>
    </xf>
    <xf numFmtId="0" fontId="21" fillId="2" borderId="0" xfId="0" applyFont="1" applyFill="1" applyAlignment="1">
      <alignment horizontal="distributed" vertical="center"/>
    </xf>
    <xf numFmtId="0" fontId="21" fillId="3" borderId="0" xfId="0" applyFont="1" applyFill="1" applyAlignment="1" applyProtection="1">
      <alignment horizontal="left" vertical="center"/>
      <protection locked="0"/>
    </xf>
    <xf numFmtId="0" fontId="21" fillId="3" borderId="0" xfId="0" applyFont="1" applyFill="1" applyAlignment="1" applyProtection="1">
      <alignment vertical="center" wrapText="1"/>
      <protection locked="0"/>
    </xf>
    <xf numFmtId="0" fontId="4" fillId="3" borderId="0" xfId="0" applyFont="1" applyFill="1" applyAlignment="1" applyProtection="1">
      <alignment vertical="center" shrinkToFit="1"/>
      <protection locked="0"/>
    </xf>
    <xf numFmtId="0" fontId="21" fillId="3" borderId="0" xfId="0" applyFont="1" applyFill="1" applyAlignment="1" applyProtection="1">
      <alignment vertical="center"/>
      <protection locked="0"/>
    </xf>
    <xf numFmtId="0" fontId="21" fillId="2" borderId="0" xfId="0" applyFont="1" applyFill="1" applyAlignment="1">
      <alignment horizontal="center" vertical="center" shrinkToFit="1"/>
    </xf>
    <xf numFmtId="0" fontId="21" fillId="3" borderId="0" xfId="0" applyFont="1" applyFill="1" applyAlignment="1" applyProtection="1">
      <alignment horizontal="center" vertical="center"/>
      <protection locked="0"/>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8" fillId="0" borderId="27" xfId="0" applyFont="1" applyFill="1" applyBorder="1" applyAlignment="1">
      <alignment horizontal="center" vertical="center" shrinkToFit="1"/>
    </xf>
    <xf numFmtId="0" fontId="9" fillId="0" borderId="2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7" xfId="0" applyFont="1" applyFill="1" applyBorder="1" applyAlignment="1">
      <alignment horizontal="center" vertical="center"/>
    </xf>
    <xf numFmtId="49" fontId="9" fillId="3" borderId="15"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9" fillId="3" borderId="17" xfId="0" applyNumberFormat="1" applyFont="1" applyFill="1" applyBorder="1" applyAlignment="1" applyProtection="1">
      <alignment horizontal="center" vertical="center"/>
      <protection locked="0"/>
    </xf>
    <xf numFmtId="49" fontId="12" fillId="3" borderId="15" xfId="0" applyNumberFormat="1" applyFont="1" applyFill="1" applyBorder="1" applyAlignment="1" applyProtection="1">
      <alignment horizontal="left" vertical="center"/>
      <protection locked="0"/>
    </xf>
    <xf numFmtId="49" fontId="12" fillId="3" borderId="7" xfId="0" applyNumberFormat="1" applyFont="1" applyFill="1" applyBorder="1" applyAlignment="1" applyProtection="1">
      <alignment horizontal="left" vertical="center"/>
      <protection locked="0"/>
    </xf>
    <xf numFmtId="49" fontId="12" fillId="3" borderId="17" xfId="0" applyNumberFormat="1" applyFont="1" applyFill="1" applyBorder="1" applyAlignment="1" applyProtection="1">
      <alignment horizontal="left" vertical="center"/>
      <protection locked="0"/>
    </xf>
    <xf numFmtId="180" fontId="37" fillId="3" borderId="52" xfId="0" applyNumberFormat="1" applyFont="1" applyFill="1" applyBorder="1" applyAlignment="1" applyProtection="1">
      <alignment vertical="center"/>
      <protection locked="0"/>
    </xf>
    <xf numFmtId="180" fontId="37" fillId="3" borderId="53" xfId="0" applyNumberFormat="1" applyFont="1" applyFill="1" applyBorder="1" applyAlignment="1" applyProtection="1">
      <alignment vertical="center"/>
      <protection locked="0"/>
    </xf>
    <xf numFmtId="180" fontId="37" fillId="3" borderId="54" xfId="0" applyNumberFormat="1" applyFont="1" applyFill="1" applyBorder="1" applyAlignment="1" applyProtection="1">
      <alignment vertical="center"/>
      <protection locked="0"/>
    </xf>
    <xf numFmtId="180" fontId="37" fillId="0" borderId="1" xfId="0" applyNumberFormat="1" applyFont="1" applyFill="1" applyBorder="1" applyAlignment="1">
      <alignment vertical="center"/>
    </xf>
    <xf numFmtId="180" fontId="37" fillId="0" borderId="2" xfId="0" applyNumberFormat="1" applyFont="1" applyFill="1" applyBorder="1" applyAlignment="1">
      <alignment vertical="center"/>
    </xf>
    <xf numFmtId="180" fontId="37" fillId="0" borderId="3" xfId="0" applyNumberFormat="1" applyFont="1" applyFill="1" applyBorder="1" applyAlignment="1">
      <alignment vertical="center"/>
    </xf>
    <xf numFmtId="180" fontId="37" fillId="3" borderId="49" xfId="0" applyNumberFormat="1" applyFont="1" applyFill="1" applyBorder="1" applyAlignment="1" applyProtection="1">
      <alignment horizontal="left" vertical="center"/>
      <protection locked="0"/>
    </xf>
    <xf numFmtId="180" fontId="37" fillId="3" borderId="50" xfId="0" applyNumberFormat="1" applyFont="1" applyFill="1" applyBorder="1" applyAlignment="1" applyProtection="1">
      <alignment horizontal="left" vertical="center"/>
      <protection locked="0"/>
    </xf>
    <xf numFmtId="180" fontId="37" fillId="3" borderId="51" xfId="0" applyNumberFormat="1" applyFont="1" applyFill="1" applyBorder="1" applyAlignment="1" applyProtection="1">
      <alignment horizontal="left" vertical="center"/>
      <protection locked="0"/>
    </xf>
    <xf numFmtId="180" fontId="21" fillId="0" borderId="32" xfId="0" applyNumberFormat="1" applyFont="1" applyFill="1" applyBorder="1" applyAlignment="1">
      <alignment horizontal="center" vertical="center"/>
    </xf>
    <xf numFmtId="180" fontId="21" fillId="0" borderId="33" xfId="0" applyNumberFormat="1" applyFont="1" applyFill="1" applyBorder="1" applyAlignment="1">
      <alignment horizontal="center" vertical="center"/>
    </xf>
    <xf numFmtId="180" fontId="21" fillId="0" borderId="34" xfId="0" applyNumberFormat="1" applyFont="1" applyFill="1" applyBorder="1" applyAlignment="1">
      <alignment horizontal="center" vertical="center"/>
    </xf>
    <xf numFmtId="180" fontId="37" fillId="0" borderId="32" xfId="0" applyNumberFormat="1" applyFont="1" applyFill="1" applyBorder="1" applyAlignment="1">
      <alignment horizontal="left" vertical="center"/>
    </xf>
    <xf numFmtId="180" fontId="37" fillId="0" borderId="33" xfId="0" applyNumberFormat="1" applyFont="1" applyFill="1" applyBorder="1" applyAlignment="1">
      <alignment horizontal="left" vertical="center"/>
    </xf>
    <xf numFmtId="180" fontId="37" fillId="0" borderId="34" xfId="0" applyNumberFormat="1" applyFont="1" applyFill="1" applyBorder="1" applyAlignment="1">
      <alignment horizontal="left" vertical="center"/>
    </xf>
    <xf numFmtId="180" fontId="37" fillId="3" borderId="32" xfId="0" applyNumberFormat="1" applyFont="1" applyFill="1" applyBorder="1" applyAlignment="1" applyProtection="1">
      <alignment horizontal="left" vertical="center"/>
      <protection locked="0"/>
    </xf>
    <xf numFmtId="180" fontId="37" fillId="3" borderId="33" xfId="0" applyNumberFormat="1" applyFont="1" applyFill="1" applyBorder="1" applyAlignment="1" applyProtection="1">
      <alignment horizontal="left" vertical="center"/>
      <protection locked="0"/>
    </xf>
    <xf numFmtId="180" fontId="37" fillId="3" borderId="34" xfId="0" applyNumberFormat="1" applyFont="1" applyFill="1" applyBorder="1" applyAlignment="1" applyProtection="1">
      <alignment horizontal="left" vertical="center"/>
      <protection locked="0"/>
    </xf>
    <xf numFmtId="180" fontId="37" fillId="3" borderId="52" xfId="0" applyNumberFormat="1" applyFont="1" applyFill="1" applyBorder="1" applyAlignment="1" applyProtection="1">
      <alignment horizontal="left" vertical="center"/>
      <protection locked="0"/>
    </xf>
    <xf numFmtId="180" fontId="37" fillId="3" borderId="53" xfId="0" applyNumberFormat="1" applyFont="1" applyFill="1" applyBorder="1" applyAlignment="1" applyProtection="1">
      <alignment horizontal="left" vertical="center"/>
      <protection locked="0"/>
    </xf>
    <xf numFmtId="180" fontId="37" fillId="3" borderId="54" xfId="0" applyNumberFormat="1" applyFont="1" applyFill="1" applyBorder="1" applyAlignment="1" applyProtection="1">
      <alignment horizontal="left" vertical="center"/>
      <protection locked="0"/>
    </xf>
    <xf numFmtId="180" fontId="37" fillId="0" borderId="1" xfId="0" applyNumberFormat="1" applyFont="1" applyFill="1" applyBorder="1" applyAlignment="1">
      <alignment horizontal="left" vertical="center"/>
    </xf>
    <xf numFmtId="180" fontId="37" fillId="0" borderId="2" xfId="0" applyNumberFormat="1" applyFont="1" applyFill="1" applyBorder="1" applyAlignment="1">
      <alignment horizontal="left" vertical="center"/>
    </xf>
    <xf numFmtId="180" fontId="37" fillId="0" borderId="3" xfId="0" applyNumberFormat="1" applyFont="1" applyFill="1" applyBorder="1" applyAlignment="1">
      <alignment horizontal="left" vertical="center"/>
    </xf>
    <xf numFmtId="0" fontId="5" fillId="0" borderId="0" xfId="0" applyFont="1" applyFill="1" applyBorder="1" applyAlignment="1" applyProtection="1">
      <alignment horizontal="center" vertical="top" shrinkToFit="1"/>
    </xf>
    <xf numFmtId="0" fontId="5" fillId="0" borderId="2" xfId="0" applyFont="1" applyFill="1" applyBorder="1" applyAlignment="1" applyProtection="1">
      <alignment horizontal="center" vertical="center" shrinkToFit="1"/>
    </xf>
    <xf numFmtId="180" fontId="37" fillId="3" borderId="49" xfId="0" applyNumberFormat="1" applyFont="1" applyFill="1" applyBorder="1" applyAlignment="1" applyProtection="1">
      <alignment vertical="center"/>
      <protection locked="0"/>
    </xf>
    <xf numFmtId="180" fontId="37" fillId="3" borderId="50" xfId="0" applyNumberFormat="1" applyFont="1" applyFill="1" applyBorder="1" applyAlignment="1" applyProtection="1">
      <alignment vertical="center"/>
      <protection locked="0"/>
    </xf>
    <xf numFmtId="180" fontId="37" fillId="3" borderId="51" xfId="0" applyNumberFormat="1" applyFont="1" applyFill="1" applyBorder="1" applyAlignment="1" applyProtection="1">
      <alignment vertical="center"/>
      <protection locked="0"/>
    </xf>
    <xf numFmtId="180" fontId="37" fillId="0" borderId="55" xfId="0" applyNumberFormat="1" applyFont="1" applyFill="1" applyBorder="1" applyAlignment="1">
      <alignment vertical="center"/>
    </xf>
    <xf numFmtId="180" fontId="37" fillId="0" borderId="56" xfId="0" applyNumberFormat="1" applyFont="1" applyFill="1" applyBorder="1" applyAlignment="1">
      <alignment vertical="center"/>
    </xf>
    <xf numFmtId="180" fontId="37" fillId="0" borderId="57" xfId="0" applyNumberFormat="1" applyFont="1" applyFill="1" applyBorder="1" applyAlignment="1">
      <alignment vertical="center"/>
    </xf>
    <xf numFmtId="180" fontId="37" fillId="0" borderId="32" xfId="0" applyNumberFormat="1" applyFont="1" applyFill="1" applyBorder="1" applyAlignment="1">
      <alignment vertical="center"/>
    </xf>
    <xf numFmtId="180" fontId="37" fillId="0" borderId="33" xfId="0" applyNumberFormat="1" applyFont="1" applyFill="1" applyBorder="1" applyAlignment="1">
      <alignment vertical="center"/>
    </xf>
    <xf numFmtId="180" fontId="37" fillId="0" borderId="34" xfId="0" applyNumberFormat="1" applyFont="1" applyFill="1" applyBorder="1" applyAlignment="1">
      <alignment vertical="center"/>
    </xf>
    <xf numFmtId="180" fontId="37" fillId="3" borderId="32" xfId="0" applyNumberFormat="1" applyFont="1" applyFill="1" applyBorder="1" applyAlignment="1" applyProtection="1">
      <alignment vertical="center"/>
      <protection locked="0"/>
    </xf>
    <xf numFmtId="180" fontId="37" fillId="3" borderId="33" xfId="0" applyNumberFormat="1" applyFont="1" applyFill="1" applyBorder="1" applyAlignment="1" applyProtection="1">
      <alignment vertical="center"/>
      <protection locked="0"/>
    </xf>
    <xf numFmtId="180" fontId="37" fillId="3" borderId="34" xfId="0" applyNumberFormat="1" applyFont="1" applyFill="1" applyBorder="1" applyAlignment="1" applyProtection="1">
      <alignment vertical="center"/>
      <protection locked="0"/>
    </xf>
    <xf numFmtId="38" fontId="21" fillId="0" borderId="4" xfId="7" applyFont="1" applyFill="1" applyBorder="1" applyAlignment="1">
      <alignment horizontal="center" vertical="center" wrapText="1"/>
    </xf>
    <xf numFmtId="38" fontId="21" fillId="0" borderId="5" xfId="7" applyFont="1" applyFill="1" applyBorder="1" applyAlignment="1">
      <alignment horizontal="center" vertical="center" wrapText="1"/>
    </xf>
    <xf numFmtId="38" fontId="21" fillId="0" borderId="6" xfId="7" applyFont="1" applyFill="1" applyBorder="1" applyAlignment="1">
      <alignment horizontal="center" vertical="center" wrapText="1"/>
    </xf>
    <xf numFmtId="38" fontId="21" fillId="0" borderId="11" xfId="7" applyFont="1" applyFill="1" applyBorder="1" applyAlignment="1">
      <alignment horizontal="center" vertical="center" wrapText="1"/>
    </xf>
    <xf numFmtId="38" fontId="21" fillId="0" borderId="8" xfId="7" applyFont="1" applyFill="1" applyBorder="1" applyAlignment="1">
      <alignment horizontal="center" vertical="center" wrapText="1"/>
    </xf>
    <xf numFmtId="38" fontId="21" fillId="0" borderId="12" xfId="7" applyFont="1" applyFill="1" applyBorder="1" applyAlignment="1">
      <alignment horizontal="center" vertical="center" wrapText="1"/>
    </xf>
    <xf numFmtId="177" fontId="37" fillId="0" borderId="1" xfId="7" applyNumberFormat="1" applyFont="1" applyFill="1" applyBorder="1" applyAlignment="1">
      <alignment vertical="center"/>
    </xf>
    <xf numFmtId="177" fontId="37" fillId="0" borderId="2" xfId="7" applyNumberFormat="1" applyFont="1" applyFill="1" applyBorder="1" applyAlignment="1">
      <alignment vertical="center"/>
    </xf>
    <xf numFmtId="0" fontId="21" fillId="0" borderId="4" xfId="8" applyFont="1" applyFill="1" applyBorder="1" applyAlignment="1">
      <alignment horizontal="center" vertical="center" wrapText="1"/>
    </xf>
    <xf numFmtId="0" fontId="21" fillId="0" borderId="5" xfId="8" applyFont="1" applyFill="1" applyBorder="1" applyAlignment="1">
      <alignment horizontal="center" vertical="center" wrapText="1"/>
    </xf>
    <xf numFmtId="0" fontId="21" fillId="0" borderId="6" xfId="8" applyFont="1" applyFill="1" applyBorder="1" applyAlignment="1">
      <alignment horizontal="center" vertical="center" wrapText="1"/>
    </xf>
    <xf numFmtId="0" fontId="21" fillId="0" borderId="11"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4" fillId="0" borderId="4" xfId="8" applyFont="1" applyFill="1" applyBorder="1" applyAlignment="1">
      <alignment horizontal="left" vertical="center" wrapText="1"/>
    </xf>
    <xf numFmtId="0" fontId="4" fillId="0" borderId="5" xfId="8" applyFont="1" applyFill="1" applyBorder="1" applyAlignment="1">
      <alignment horizontal="left" vertical="center" wrapText="1"/>
    </xf>
    <xf numFmtId="0" fontId="4" fillId="0" borderId="6" xfId="8" applyFont="1" applyFill="1" applyBorder="1" applyAlignment="1">
      <alignment horizontal="left" vertical="center" wrapText="1"/>
    </xf>
    <xf numFmtId="0" fontId="4" fillId="0" borderId="32" xfId="8" applyFont="1" applyFill="1" applyBorder="1" applyAlignment="1">
      <alignment horizontal="left" vertical="center" wrapText="1"/>
    </xf>
    <xf numFmtId="0" fontId="4" fillId="0" borderId="33" xfId="8" applyFont="1" applyFill="1" applyBorder="1" applyAlignment="1">
      <alignment horizontal="left" vertical="center" wrapText="1"/>
    </xf>
    <xf numFmtId="0" fontId="4" fillId="0" borderId="11" xfId="8" applyFont="1" applyFill="1" applyBorder="1" applyAlignment="1">
      <alignment horizontal="left" vertical="center" wrapText="1"/>
    </xf>
    <xf numFmtId="0" fontId="4" fillId="0" borderId="8" xfId="8" applyFont="1" applyFill="1" applyBorder="1" applyAlignment="1">
      <alignment horizontal="left" vertical="center" wrapText="1"/>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3" xfId="8" applyFont="1" applyFill="1" applyBorder="1" applyAlignment="1">
      <alignment horizontal="center" vertical="center"/>
    </xf>
    <xf numFmtId="177" fontId="5" fillId="3" borderId="22" xfId="4" applyNumberFormat="1" applyFont="1" applyFill="1" applyBorder="1" applyAlignment="1" applyProtection="1">
      <alignment vertical="center" shrinkToFit="1"/>
      <protection locked="0"/>
    </xf>
    <xf numFmtId="177" fontId="5" fillId="3" borderId="7" xfId="4" applyNumberFormat="1" applyFont="1" applyFill="1" applyBorder="1" applyAlignment="1" applyProtection="1">
      <alignment vertical="center" shrinkToFit="1"/>
      <protection locked="0"/>
    </xf>
    <xf numFmtId="177" fontId="5" fillId="0" borderId="1" xfId="4" applyNumberFormat="1" applyFont="1" applyFill="1" applyBorder="1" applyAlignment="1">
      <alignment vertical="center" shrinkToFit="1"/>
    </xf>
    <xf numFmtId="177" fontId="5" fillId="0" borderId="2" xfId="4" applyNumberFormat="1" applyFont="1" applyFill="1" applyBorder="1" applyAlignment="1">
      <alignment vertical="center" shrinkToFit="1"/>
    </xf>
    <xf numFmtId="177" fontId="5" fillId="0" borderId="3" xfId="4" applyNumberFormat="1" applyFont="1" applyFill="1" applyBorder="1" applyAlignment="1">
      <alignment vertical="center" shrinkToFit="1"/>
    </xf>
    <xf numFmtId="177" fontId="37" fillId="0" borderId="4" xfId="7" applyNumberFormat="1" applyFont="1" applyFill="1" applyBorder="1" applyAlignment="1" applyProtection="1">
      <alignment vertical="center"/>
    </xf>
    <xf numFmtId="177" fontId="37" fillId="0" borderId="5" xfId="7" applyNumberFormat="1" applyFont="1" applyFill="1" applyBorder="1" applyAlignment="1" applyProtection="1">
      <alignment vertical="center"/>
    </xf>
    <xf numFmtId="177" fontId="37" fillId="0" borderId="6" xfId="7" applyNumberFormat="1" applyFont="1" applyFill="1" applyBorder="1" applyAlignment="1" applyProtection="1">
      <alignment vertical="center"/>
    </xf>
    <xf numFmtId="177" fontId="37" fillId="0" borderId="32" xfId="7" applyNumberFormat="1" applyFont="1" applyFill="1" applyBorder="1" applyAlignment="1" applyProtection="1">
      <alignment vertical="center"/>
    </xf>
    <xf numFmtId="177" fontId="37" fillId="0" borderId="33" xfId="7" applyNumberFormat="1" applyFont="1" applyFill="1" applyBorder="1" applyAlignment="1" applyProtection="1">
      <alignment vertical="center"/>
    </xf>
    <xf numFmtId="177" fontId="37" fillId="0" borderId="34" xfId="7" applyNumberFormat="1" applyFont="1" applyFill="1" applyBorder="1" applyAlignment="1" applyProtection="1">
      <alignment vertical="center"/>
    </xf>
    <xf numFmtId="177" fontId="37" fillId="0" borderId="11" xfId="7" applyNumberFormat="1" applyFont="1" applyFill="1" applyBorder="1" applyAlignment="1" applyProtection="1">
      <alignment vertical="center"/>
    </xf>
    <xf numFmtId="177" fontId="37" fillId="0" borderId="8" xfId="7" applyNumberFormat="1" applyFont="1" applyFill="1" applyBorder="1" applyAlignment="1" applyProtection="1">
      <alignment vertical="center"/>
    </xf>
    <xf numFmtId="177" fontId="37" fillId="0" borderId="12" xfId="7" applyNumberFormat="1" applyFont="1" applyFill="1" applyBorder="1" applyAlignment="1" applyProtection="1">
      <alignment vertical="center"/>
    </xf>
    <xf numFmtId="177" fontId="37" fillId="0" borderId="1" xfId="7" applyNumberFormat="1" applyFont="1" applyFill="1" applyBorder="1" applyAlignment="1" applyProtection="1">
      <alignment vertical="center"/>
    </xf>
    <xf numFmtId="177" fontId="37" fillId="0" borderId="2" xfId="7" applyNumberFormat="1" applyFont="1" applyFill="1" applyBorder="1" applyAlignment="1" applyProtection="1">
      <alignment vertical="center"/>
    </xf>
    <xf numFmtId="177" fontId="37" fillId="0" borderId="3" xfId="7" applyNumberFormat="1" applyFont="1" applyFill="1" applyBorder="1" applyAlignment="1" applyProtection="1">
      <alignment vertical="center"/>
    </xf>
    <xf numFmtId="177" fontId="37" fillId="0" borderId="4" xfId="7" applyNumberFormat="1" applyFont="1" applyFill="1" applyBorder="1" applyAlignment="1">
      <alignment vertical="center"/>
    </xf>
    <xf numFmtId="177" fontId="37" fillId="0" borderId="5" xfId="7" applyNumberFormat="1" applyFont="1" applyFill="1" applyBorder="1" applyAlignment="1">
      <alignment vertical="center"/>
    </xf>
    <xf numFmtId="177" fontId="37" fillId="0" borderId="6" xfId="7" applyNumberFormat="1" applyFont="1" applyFill="1" applyBorder="1" applyAlignment="1">
      <alignment vertical="center"/>
    </xf>
    <xf numFmtId="177" fontId="37" fillId="0" borderId="32" xfId="7" applyNumberFormat="1" applyFont="1" applyFill="1" applyBorder="1" applyAlignment="1">
      <alignment vertical="center"/>
    </xf>
    <xf numFmtId="177" fontId="37" fillId="0" borderId="33" xfId="7" applyNumberFormat="1" applyFont="1" applyFill="1" applyBorder="1" applyAlignment="1">
      <alignment vertical="center"/>
    </xf>
    <xf numFmtId="177" fontId="37" fillId="0" borderId="34" xfId="7" applyNumberFormat="1" applyFont="1" applyFill="1" applyBorder="1" applyAlignment="1">
      <alignment vertical="center"/>
    </xf>
    <xf numFmtId="177" fontId="37" fillId="0" borderId="11" xfId="7" applyNumberFormat="1" applyFont="1" applyFill="1" applyBorder="1" applyAlignment="1">
      <alignment vertical="center"/>
    </xf>
    <xf numFmtId="177" fontId="37" fillId="0" borderId="8" xfId="7" applyNumberFormat="1" applyFont="1" applyFill="1" applyBorder="1" applyAlignment="1">
      <alignment vertical="center"/>
    </xf>
    <xf numFmtId="177" fontId="37" fillId="0" borderId="12" xfId="7" applyNumberFormat="1" applyFont="1" applyFill="1" applyBorder="1" applyAlignment="1">
      <alignment vertical="center"/>
    </xf>
    <xf numFmtId="177" fontId="37" fillId="0" borderId="46" xfId="7" applyNumberFormat="1" applyFont="1" applyFill="1" applyBorder="1" applyAlignment="1">
      <alignment vertical="center"/>
    </xf>
    <xf numFmtId="177" fontId="37" fillId="0" borderId="47" xfId="7" applyNumberFormat="1" applyFont="1" applyFill="1" applyBorder="1" applyAlignment="1">
      <alignment vertical="center"/>
    </xf>
    <xf numFmtId="177" fontId="37" fillId="0" borderId="48" xfId="7" applyNumberFormat="1" applyFont="1" applyFill="1" applyBorder="1" applyAlignment="1">
      <alignment vertical="center"/>
    </xf>
    <xf numFmtId="49" fontId="9" fillId="2" borderId="21" xfId="0" applyNumberFormat="1" applyFont="1" applyFill="1" applyBorder="1" applyAlignment="1">
      <alignment horizontal="left" vertical="center" shrinkToFit="1"/>
    </xf>
    <xf numFmtId="49" fontId="9" fillId="2" borderId="22" xfId="0" applyNumberFormat="1" applyFont="1" applyFill="1" applyBorder="1" applyAlignment="1">
      <alignment horizontal="left" vertical="center" shrinkToFit="1"/>
    </xf>
    <xf numFmtId="49" fontId="9" fillId="2" borderId="23" xfId="0" applyNumberFormat="1" applyFont="1" applyFill="1" applyBorder="1" applyAlignment="1">
      <alignment horizontal="left" vertical="center" shrinkToFit="1"/>
    </xf>
    <xf numFmtId="0" fontId="9" fillId="3" borderId="15"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17"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49" fontId="4" fillId="3" borderId="11"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12" xfId="0" applyNumberFormat="1" applyFont="1" applyFill="1" applyBorder="1" applyAlignment="1" applyProtection="1">
      <alignment horizontal="center" vertical="center" shrinkToFit="1"/>
      <protection locked="0"/>
    </xf>
    <xf numFmtId="0" fontId="5" fillId="3" borderId="1"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76" fontId="5" fillId="0" borderId="4" xfId="0" applyNumberFormat="1" applyFont="1" applyFill="1" applyBorder="1" applyAlignment="1">
      <alignment horizontal="right" vertical="center" shrinkToFit="1"/>
    </xf>
    <xf numFmtId="176" fontId="5" fillId="0" borderId="5" xfId="0" applyNumberFormat="1" applyFont="1" applyFill="1" applyBorder="1" applyAlignment="1">
      <alignment horizontal="right" vertical="center" shrinkToFi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33"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0" xfId="0" applyFont="1" applyFill="1" applyBorder="1" applyAlignment="1">
      <alignment wrapText="1"/>
    </xf>
    <xf numFmtId="0" fontId="9" fillId="0" borderId="10" xfId="0" applyFont="1" applyFill="1" applyBorder="1" applyAlignment="1">
      <alignment wrapText="1"/>
    </xf>
    <xf numFmtId="0" fontId="4" fillId="0" borderId="18"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shrinkToFit="1"/>
    </xf>
    <xf numFmtId="0" fontId="4" fillId="0" borderId="20" xfId="0" applyFont="1" applyFill="1" applyBorder="1" applyAlignment="1">
      <alignment horizontal="center" vertical="center" textRotation="255" shrinkToFit="1"/>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38" fontId="4" fillId="3" borderId="22" xfId="4" applyFont="1" applyFill="1" applyBorder="1" applyAlignment="1" applyProtection="1">
      <alignment vertical="center" shrinkToFit="1"/>
      <protection locked="0"/>
    </xf>
    <xf numFmtId="49" fontId="9" fillId="3" borderId="21" xfId="0" applyNumberFormat="1" applyFont="1" applyFill="1" applyBorder="1" applyAlignment="1" applyProtection="1">
      <alignment horizontal="left" vertical="center"/>
      <protection locked="0"/>
    </xf>
    <xf numFmtId="49" fontId="9" fillId="3" borderId="22" xfId="0" applyNumberFormat="1" applyFont="1" applyFill="1" applyBorder="1" applyAlignment="1" applyProtection="1">
      <alignment horizontal="left" vertical="center"/>
      <protection locked="0"/>
    </xf>
    <xf numFmtId="49" fontId="9" fillId="3" borderId="23" xfId="0" applyNumberFormat="1" applyFont="1" applyFill="1" applyBorder="1" applyAlignment="1" applyProtection="1">
      <alignment horizontal="left" vertical="center"/>
      <protection locked="0"/>
    </xf>
    <xf numFmtId="0" fontId="9" fillId="3" borderId="13" xfId="0" applyFont="1" applyFill="1" applyBorder="1" applyAlignment="1" applyProtection="1">
      <alignment horizontal="left" vertical="center" shrinkToFit="1"/>
      <protection locked="0"/>
    </xf>
    <xf numFmtId="0" fontId="9" fillId="3" borderId="14" xfId="0" applyFont="1" applyFill="1" applyBorder="1" applyAlignment="1" applyProtection="1">
      <alignment horizontal="left" vertical="center" shrinkToFit="1"/>
      <protection locked="0"/>
    </xf>
    <xf numFmtId="0" fontId="9" fillId="3" borderId="16" xfId="0" applyFont="1" applyFill="1" applyBorder="1" applyAlignment="1" applyProtection="1">
      <alignment horizontal="left" vertical="center" shrinkToFit="1"/>
      <protection locked="0"/>
    </xf>
    <xf numFmtId="0" fontId="9" fillId="3" borderId="21" xfId="0" applyFont="1" applyFill="1" applyBorder="1" applyAlignment="1" applyProtection="1">
      <alignment horizontal="left" vertical="center" shrinkToFit="1"/>
      <protection locked="0"/>
    </xf>
    <xf numFmtId="0" fontId="9" fillId="3" borderId="22" xfId="0" applyFont="1" applyFill="1" applyBorder="1" applyAlignment="1" applyProtection="1">
      <alignment horizontal="left" vertical="center" shrinkToFit="1"/>
      <protection locked="0"/>
    </xf>
    <xf numFmtId="0" fontId="9" fillId="3" borderId="23" xfId="0" applyFont="1" applyFill="1" applyBorder="1" applyAlignment="1" applyProtection="1">
      <alignment horizontal="left" vertical="center" shrinkToFit="1"/>
      <protection locked="0"/>
    </xf>
    <xf numFmtId="0" fontId="9" fillId="0" borderId="27" xfId="0" applyFont="1" applyFill="1" applyBorder="1" applyAlignment="1">
      <alignment horizontal="left" vertical="center" shrinkToFit="1"/>
    </xf>
    <xf numFmtId="49" fontId="9" fillId="0" borderId="21" xfId="0" applyNumberFormat="1" applyFont="1" applyFill="1" applyBorder="1" applyAlignment="1" applyProtection="1">
      <alignment horizontal="left" vertical="center"/>
      <protection locked="0"/>
    </xf>
    <xf numFmtId="49" fontId="9" fillId="0" borderId="22" xfId="0" applyNumberFormat="1" applyFont="1" applyFill="1" applyBorder="1" applyAlignment="1" applyProtection="1">
      <alignment horizontal="left" vertical="center"/>
      <protection locked="0"/>
    </xf>
    <xf numFmtId="49" fontId="9" fillId="0" borderId="23" xfId="0" applyNumberFormat="1" applyFont="1" applyFill="1" applyBorder="1" applyAlignment="1" applyProtection="1">
      <alignment horizontal="left" vertical="center"/>
      <protection locked="0"/>
    </xf>
    <xf numFmtId="177" fontId="4" fillId="3" borderId="14" xfId="4" applyNumberFormat="1" applyFont="1" applyFill="1" applyBorder="1" applyAlignment="1" applyProtection="1">
      <alignment vertical="center" shrinkToFit="1"/>
      <protection locked="0"/>
    </xf>
    <xf numFmtId="177" fontId="4" fillId="3" borderId="22" xfId="4" applyNumberFormat="1" applyFont="1" applyFill="1" applyBorder="1" applyAlignment="1" applyProtection="1">
      <alignment vertical="center" shrinkToFit="1"/>
      <protection locked="0"/>
    </xf>
    <xf numFmtId="177" fontId="4" fillId="0" borderId="1" xfId="4" applyNumberFormat="1" applyFont="1" applyFill="1" applyBorder="1" applyAlignment="1">
      <alignment vertical="center" shrinkToFit="1"/>
    </xf>
    <xf numFmtId="177" fontId="4" fillId="0" borderId="2" xfId="4" applyNumberFormat="1" applyFont="1" applyFill="1" applyBorder="1" applyAlignment="1">
      <alignment vertical="center" shrinkToFit="1"/>
    </xf>
    <xf numFmtId="177" fontId="4" fillId="0" borderId="3" xfId="4" applyNumberFormat="1" applyFont="1" applyFill="1" applyBorder="1" applyAlignment="1">
      <alignment vertical="center" shrinkToFit="1"/>
    </xf>
    <xf numFmtId="177" fontId="4" fillId="0" borderId="5" xfId="4" applyNumberFormat="1" applyFont="1" applyFill="1" applyBorder="1" applyAlignment="1">
      <alignment vertical="center" shrinkToFit="1"/>
    </xf>
    <xf numFmtId="0" fontId="9" fillId="3" borderId="13"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protection locked="0"/>
    </xf>
    <xf numFmtId="0" fontId="9" fillId="3" borderId="16" xfId="0" applyFont="1" applyFill="1" applyBorder="1" applyAlignment="1" applyProtection="1">
      <alignment horizontal="center" vertical="center" shrinkToFit="1"/>
      <protection locked="0"/>
    </xf>
    <xf numFmtId="177" fontId="4" fillId="3" borderId="1" xfId="4" applyNumberFormat="1" applyFont="1" applyFill="1" applyBorder="1" applyAlignment="1" applyProtection="1">
      <alignment vertical="center" shrinkToFit="1"/>
      <protection locked="0"/>
    </xf>
    <xf numFmtId="177" fontId="4" fillId="3" borderId="2" xfId="4" applyNumberFormat="1" applyFont="1" applyFill="1" applyBorder="1" applyAlignment="1" applyProtection="1">
      <alignment vertical="center" shrinkToFit="1"/>
      <protection locked="0"/>
    </xf>
    <xf numFmtId="177" fontId="4" fillId="3" borderId="3" xfId="4" applyNumberFormat="1" applyFont="1" applyFill="1" applyBorder="1" applyAlignment="1" applyProtection="1">
      <alignment vertical="center" shrinkToFit="1"/>
      <protection locked="0"/>
    </xf>
    <xf numFmtId="180" fontId="4" fillId="0" borderId="15" xfId="4" applyNumberFormat="1" applyFont="1" applyFill="1" applyBorder="1" applyAlignment="1" applyProtection="1">
      <alignment vertical="center" shrinkToFit="1"/>
      <protection locked="0"/>
    </xf>
    <xf numFmtId="180" fontId="4" fillId="0" borderId="7" xfId="4" applyNumberFormat="1" applyFont="1" applyFill="1" applyBorder="1" applyAlignment="1" applyProtection="1">
      <alignment vertical="center" shrinkToFit="1"/>
      <protection locked="0"/>
    </xf>
    <xf numFmtId="180" fontId="4" fillId="0" borderId="17" xfId="4" applyNumberFormat="1" applyFont="1" applyFill="1" applyBorder="1" applyAlignment="1" applyProtection="1">
      <alignment vertical="center" shrinkToFit="1"/>
      <protection locked="0"/>
    </xf>
    <xf numFmtId="0" fontId="5" fillId="0" borderId="8" xfId="0" applyFont="1" applyFill="1" applyBorder="1" applyAlignment="1">
      <alignment horizontal="center" vertical="center"/>
    </xf>
    <xf numFmtId="38" fontId="4" fillId="0" borderId="8" xfId="4" applyFont="1" applyFill="1" applyBorder="1" applyAlignment="1">
      <alignment horizontal="right"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shrinkToFit="1"/>
      <protection locked="0"/>
    </xf>
    <xf numFmtId="0" fontId="9" fillId="3" borderId="7" xfId="0" applyFont="1" applyFill="1" applyBorder="1" applyAlignment="1" applyProtection="1">
      <alignment horizontal="left" vertical="center" shrinkToFit="1"/>
      <protection locked="0"/>
    </xf>
    <xf numFmtId="0" fontId="9" fillId="3" borderId="17" xfId="0" applyFont="1" applyFill="1" applyBorder="1" applyAlignment="1" applyProtection="1">
      <alignment horizontal="left" vertical="center" shrinkToFit="1"/>
      <protection locked="0"/>
    </xf>
    <xf numFmtId="180" fontId="4" fillId="2" borderId="21" xfId="4" applyNumberFormat="1" applyFont="1" applyFill="1" applyBorder="1" applyAlignment="1" applyProtection="1">
      <alignment vertical="center" shrinkToFit="1"/>
      <protection locked="0"/>
    </xf>
    <xf numFmtId="180" fontId="4" fillId="2" borderId="22" xfId="4" applyNumberFormat="1" applyFont="1" applyFill="1" applyBorder="1" applyAlignment="1" applyProtection="1">
      <alignment vertical="center" shrinkToFit="1"/>
      <protection locked="0"/>
    </xf>
    <xf numFmtId="180" fontId="4" fillId="2" borderId="23" xfId="4" applyNumberFormat="1" applyFont="1" applyFill="1" applyBorder="1" applyAlignment="1" applyProtection="1">
      <alignment vertical="center" shrinkToFit="1"/>
      <protection locked="0"/>
    </xf>
    <xf numFmtId="180" fontId="4" fillId="2" borderId="71" xfId="4" applyNumberFormat="1" applyFont="1" applyFill="1" applyBorder="1" applyAlignment="1" applyProtection="1">
      <alignment vertical="center" shrinkToFit="1"/>
      <protection locked="0"/>
    </xf>
    <xf numFmtId="180" fontId="4" fillId="2" borderId="72" xfId="4" applyNumberFormat="1" applyFont="1" applyFill="1" applyBorder="1" applyAlignment="1" applyProtection="1">
      <alignment vertical="center" shrinkToFit="1"/>
      <protection locked="0"/>
    </xf>
    <xf numFmtId="180" fontId="4" fillId="2" borderId="73" xfId="4" applyNumberFormat="1" applyFont="1" applyFill="1" applyBorder="1" applyAlignment="1" applyProtection="1">
      <alignment vertical="center" shrinkToFit="1"/>
      <protection locked="0"/>
    </xf>
    <xf numFmtId="180" fontId="4" fillId="2" borderId="15" xfId="4" applyNumberFormat="1" applyFont="1" applyFill="1" applyBorder="1" applyAlignment="1" applyProtection="1">
      <alignment vertical="center" shrinkToFit="1"/>
      <protection locked="0"/>
    </xf>
    <xf numFmtId="180" fontId="4" fillId="2" borderId="7" xfId="4" applyNumberFormat="1" applyFont="1" applyFill="1" applyBorder="1" applyAlignment="1" applyProtection="1">
      <alignment vertical="center" shrinkToFit="1"/>
      <protection locked="0"/>
    </xf>
    <xf numFmtId="180" fontId="4" fillId="2" borderId="17" xfId="4" applyNumberFormat="1" applyFont="1" applyFill="1" applyBorder="1" applyAlignment="1" applyProtection="1">
      <alignment vertical="center" shrinkToFit="1"/>
      <protection locked="0"/>
    </xf>
    <xf numFmtId="0" fontId="9" fillId="0" borderId="22" xfId="0" applyFont="1" applyFill="1" applyBorder="1" applyAlignment="1" applyProtection="1">
      <alignment horizontal="left" vertical="center" shrinkToFit="1"/>
    </xf>
    <xf numFmtId="0" fontId="9" fillId="0" borderId="23" xfId="0" applyFont="1" applyFill="1" applyBorder="1" applyAlignment="1" applyProtection="1">
      <alignment horizontal="left" vertical="center" shrinkToFit="1"/>
    </xf>
    <xf numFmtId="38" fontId="5" fillId="0" borderId="2" xfId="4" applyFont="1" applyFill="1" applyBorder="1" applyAlignment="1">
      <alignmen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180" fontId="4" fillId="2" borderId="65" xfId="4" applyNumberFormat="1" applyFont="1" applyFill="1" applyBorder="1" applyAlignment="1" applyProtection="1">
      <alignment vertical="center" shrinkToFit="1"/>
      <protection locked="0"/>
    </xf>
    <xf numFmtId="180" fontId="4" fillId="2" borderId="66" xfId="4" applyNumberFormat="1" applyFont="1" applyFill="1" applyBorder="1" applyAlignment="1" applyProtection="1">
      <alignment vertical="center" shrinkToFit="1"/>
      <protection locked="0"/>
    </xf>
    <xf numFmtId="180" fontId="4" fillId="2" borderId="67" xfId="4" applyNumberFormat="1" applyFont="1" applyFill="1" applyBorder="1" applyAlignment="1" applyProtection="1">
      <alignment vertical="center" shrinkToFit="1"/>
      <protection locked="0"/>
    </xf>
    <xf numFmtId="177" fontId="4" fillId="3" borderId="13" xfId="4" applyNumberFormat="1" applyFont="1" applyFill="1" applyBorder="1" applyAlignment="1" applyProtection="1">
      <alignment horizontal="center" vertical="center" shrinkToFit="1"/>
      <protection locked="0"/>
    </xf>
    <xf numFmtId="177" fontId="4" fillId="3" borderId="14" xfId="4" applyNumberFormat="1" applyFont="1" applyFill="1" applyBorder="1" applyAlignment="1" applyProtection="1">
      <alignment horizontal="center" vertical="center" shrinkToFit="1"/>
      <protection locked="0"/>
    </xf>
    <xf numFmtId="177" fontId="4" fillId="3" borderId="16" xfId="4" applyNumberFormat="1" applyFont="1" applyFill="1" applyBorder="1" applyAlignment="1" applyProtection="1">
      <alignment horizontal="center" vertical="center" shrinkToFit="1"/>
      <protection locked="0"/>
    </xf>
    <xf numFmtId="177" fontId="4" fillId="3" borderId="15" xfId="4" applyNumberFormat="1" applyFont="1" applyFill="1" applyBorder="1" applyAlignment="1" applyProtection="1">
      <alignment horizontal="center" vertical="center" shrinkToFit="1"/>
      <protection locked="0"/>
    </xf>
    <xf numFmtId="177" fontId="4" fillId="3" borderId="7" xfId="4" applyNumberFormat="1" applyFont="1" applyFill="1" applyBorder="1" applyAlignment="1" applyProtection="1">
      <alignment horizontal="center" vertical="center" shrinkToFit="1"/>
      <protection locked="0"/>
    </xf>
    <xf numFmtId="177" fontId="4" fillId="3" borderId="17" xfId="4" applyNumberFormat="1" applyFont="1" applyFill="1" applyBorder="1" applyAlignment="1" applyProtection="1">
      <alignment horizontal="center" vertical="center" shrinkToFit="1"/>
      <protection locked="0"/>
    </xf>
    <xf numFmtId="180" fontId="4" fillId="0" borderId="1" xfId="4" applyNumberFormat="1" applyFont="1" applyFill="1" applyBorder="1" applyAlignment="1" applyProtection="1">
      <alignment vertical="center" shrinkToFit="1"/>
      <protection locked="0"/>
    </xf>
    <xf numFmtId="180" fontId="4" fillId="0" borderId="2" xfId="4" applyNumberFormat="1" applyFont="1" applyFill="1" applyBorder="1" applyAlignment="1" applyProtection="1">
      <alignment vertical="center" shrinkToFit="1"/>
      <protection locked="0"/>
    </xf>
    <xf numFmtId="180" fontId="4" fillId="0" borderId="3" xfId="4" applyNumberFormat="1"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3" borderId="1" xfId="0" applyFont="1" applyFill="1" applyBorder="1" applyAlignment="1" applyProtection="1">
      <alignment vertical="center" shrinkToFit="1"/>
      <protection locked="0"/>
    </xf>
    <xf numFmtId="0" fontId="4" fillId="3" borderId="2"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8" xfId="0" applyFont="1" applyFill="1" applyBorder="1" applyAlignment="1" applyProtection="1">
      <alignment horizontal="center" vertical="center" shrinkToFit="1"/>
      <protection locked="0"/>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49" fontId="4" fillId="3" borderId="5" xfId="0" applyNumberFormat="1" applyFont="1" applyFill="1" applyBorder="1" applyAlignment="1" applyProtection="1">
      <alignment horizontal="center" vertical="center" shrinkToFit="1"/>
      <protection locked="0"/>
    </xf>
    <xf numFmtId="0" fontId="4" fillId="3" borderId="11" xfId="0" applyFont="1" applyFill="1" applyBorder="1" applyAlignment="1" applyProtection="1">
      <alignment vertical="center" shrinkToFit="1"/>
      <protection locked="0"/>
    </xf>
    <xf numFmtId="0" fontId="4" fillId="3" borderId="8" xfId="0" applyFont="1" applyFill="1" applyBorder="1" applyAlignment="1" applyProtection="1">
      <alignment vertical="center" shrinkToFit="1"/>
      <protection locked="0"/>
    </xf>
    <xf numFmtId="0" fontId="4" fillId="3" borderId="12" xfId="0" applyFont="1" applyFill="1" applyBorder="1" applyAlignment="1" applyProtection="1">
      <alignment vertical="center" shrinkToFit="1"/>
      <protection locked="0"/>
    </xf>
    <xf numFmtId="178" fontId="5" fillId="0" borderId="4" xfId="0" applyNumberFormat="1" applyFont="1" applyFill="1" applyBorder="1" applyAlignment="1">
      <alignment horizontal="right" vertical="center" shrinkToFit="1"/>
    </xf>
    <xf numFmtId="178" fontId="5" fillId="0" borderId="5" xfId="0" applyNumberFormat="1" applyFont="1" applyFill="1" applyBorder="1" applyAlignment="1">
      <alignment horizontal="right" vertical="center" shrinkToFit="1"/>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2" fillId="0" borderId="1" xfId="0" applyFont="1" applyFill="1" applyBorder="1" applyAlignment="1">
      <alignment vertical="center" shrinkToFit="1"/>
    </xf>
    <xf numFmtId="0" fontId="12" fillId="0" borderId="2" xfId="0" applyFont="1" applyFill="1" applyBorder="1" applyAlignment="1">
      <alignment vertical="center" shrinkToFit="1"/>
    </xf>
    <xf numFmtId="0" fontId="12" fillId="0" borderId="3" xfId="0" applyFont="1" applyFill="1" applyBorder="1" applyAlignment="1">
      <alignment vertical="center" shrinkToFit="1"/>
    </xf>
    <xf numFmtId="177" fontId="4" fillId="0" borderId="15" xfId="4" applyNumberFormat="1" applyFont="1" applyFill="1" applyBorder="1" applyAlignment="1">
      <alignment vertical="center" shrinkToFit="1"/>
    </xf>
    <xf numFmtId="177" fontId="4" fillId="0" borderId="7" xfId="4" applyNumberFormat="1" applyFont="1" applyFill="1" applyBorder="1" applyAlignment="1">
      <alignment vertical="center" shrinkToFit="1"/>
    </xf>
    <xf numFmtId="177" fontId="4" fillId="0" borderId="17" xfId="4" applyNumberFormat="1" applyFont="1" applyFill="1" applyBorder="1" applyAlignment="1">
      <alignment vertical="center" shrinkToFit="1"/>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xf>
    <xf numFmtId="178" fontId="5" fillId="0" borderId="4" xfId="0" applyNumberFormat="1" applyFont="1" applyFill="1" applyBorder="1" applyAlignment="1">
      <alignment horizontal="center" vertical="center" shrinkToFit="1"/>
    </xf>
    <xf numFmtId="178" fontId="5" fillId="0" borderId="5" xfId="0" applyNumberFormat="1" applyFont="1" applyFill="1" applyBorder="1" applyAlignment="1">
      <alignment horizontal="center" vertical="center" shrinkToFit="1"/>
    </xf>
    <xf numFmtId="38" fontId="4" fillId="0" borderId="68" xfId="4" applyFont="1" applyFill="1" applyBorder="1" applyAlignment="1" applyProtection="1">
      <alignment vertical="center" shrinkToFit="1"/>
      <protection locked="0"/>
    </xf>
    <xf numFmtId="38" fontId="4" fillId="0" borderId="69" xfId="4" applyFont="1" applyFill="1" applyBorder="1" applyAlignment="1" applyProtection="1">
      <alignment vertical="center" shrinkToFit="1"/>
      <protection locked="0"/>
    </xf>
    <xf numFmtId="38" fontId="4" fillId="0" borderId="70" xfId="4" applyFont="1" applyFill="1" applyBorder="1" applyAlignment="1" applyProtection="1">
      <alignment vertical="center" shrinkToFit="1"/>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38" fontId="4" fillId="3" borderId="14" xfId="4" applyFont="1" applyFill="1" applyBorder="1" applyAlignment="1" applyProtection="1">
      <alignment vertical="center" shrinkToFit="1"/>
      <protection locked="0"/>
    </xf>
    <xf numFmtId="0" fontId="4" fillId="0" borderId="58" xfId="8" applyFont="1" applyFill="1" applyBorder="1" applyAlignment="1">
      <alignment horizontal="left" vertical="center" wrapText="1"/>
    </xf>
    <xf numFmtId="0" fontId="4" fillId="0" borderId="59" xfId="8" applyFont="1" applyFill="1" applyBorder="1" applyAlignment="1">
      <alignment horizontal="left" vertical="center" wrapText="1"/>
    </xf>
    <xf numFmtId="0" fontId="4" fillId="0" borderId="60" xfId="8" applyFont="1" applyFill="1" applyBorder="1" applyAlignment="1">
      <alignment horizontal="left" vertical="center" wrapText="1"/>
    </xf>
    <xf numFmtId="177" fontId="37" fillId="0" borderId="58" xfId="7" applyNumberFormat="1" applyFont="1" applyFill="1" applyBorder="1" applyAlignment="1">
      <alignment vertical="center"/>
    </xf>
    <xf numFmtId="177" fontId="37" fillId="0" borderId="59" xfId="7" applyNumberFormat="1" applyFont="1" applyFill="1" applyBorder="1" applyAlignment="1">
      <alignment vertical="center"/>
    </xf>
    <xf numFmtId="177" fontId="37" fillId="0" borderId="60" xfId="7" applyNumberFormat="1" applyFont="1" applyFill="1" applyBorder="1" applyAlignment="1">
      <alignment vertical="center"/>
    </xf>
    <xf numFmtId="177" fontId="37" fillId="0" borderId="58" xfId="7" applyNumberFormat="1" applyFont="1" applyFill="1" applyBorder="1" applyAlignment="1" applyProtection="1">
      <alignment vertical="center"/>
    </xf>
    <xf numFmtId="177" fontId="37" fillId="0" borderId="59" xfId="7" applyNumberFormat="1" applyFont="1" applyFill="1" applyBorder="1" applyAlignment="1" applyProtection="1">
      <alignment vertical="center"/>
    </xf>
    <xf numFmtId="177" fontId="37" fillId="0" borderId="60" xfId="7" applyNumberFormat="1" applyFont="1" applyFill="1" applyBorder="1" applyAlignment="1" applyProtection="1">
      <alignment vertical="center"/>
    </xf>
    <xf numFmtId="178" fontId="5" fillId="0" borderId="1" xfId="0" applyNumberFormat="1" applyFont="1" applyFill="1" applyBorder="1" applyAlignment="1">
      <alignment vertical="center" shrinkToFit="1"/>
    </xf>
    <xf numFmtId="178" fontId="5" fillId="0" borderId="2" xfId="0" applyNumberFormat="1" applyFont="1" applyFill="1" applyBorder="1" applyAlignment="1">
      <alignment vertical="center" shrinkToFit="1"/>
    </xf>
    <xf numFmtId="177" fontId="5" fillId="3" borderId="14" xfId="4" applyNumberFormat="1" applyFont="1" applyFill="1" applyBorder="1" applyAlignment="1" applyProtection="1">
      <alignment vertical="center" shrinkToFit="1"/>
      <protection locked="0"/>
    </xf>
    <xf numFmtId="177" fontId="4" fillId="3" borderId="7" xfId="4" applyNumberFormat="1" applyFont="1" applyFill="1" applyBorder="1" applyAlignment="1" applyProtection="1">
      <alignment vertical="center" shrinkToFit="1"/>
      <protection locked="0"/>
    </xf>
    <xf numFmtId="177" fontId="4" fillId="0" borderId="15" xfId="4" applyNumberFormat="1" applyFont="1" applyFill="1" applyBorder="1" applyAlignment="1" applyProtection="1">
      <alignment vertical="center" shrinkToFit="1"/>
      <protection locked="0"/>
    </xf>
    <xf numFmtId="177" fontId="4" fillId="0" borderId="7" xfId="4" applyNumberFormat="1" applyFont="1" applyFill="1" applyBorder="1" applyAlignment="1" applyProtection="1">
      <alignment vertical="center" shrinkToFit="1"/>
      <protection locked="0"/>
    </xf>
    <xf numFmtId="177" fontId="4" fillId="0" borderId="17" xfId="4" applyNumberFormat="1" applyFont="1" applyFill="1" applyBorder="1" applyAlignment="1" applyProtection="1">
      <alignment vertical="center" shrinkToFit="1"/>
      <protection locked="0"/>
    </xf>
    <xf numFmtId="177" fontId="4" fillId="2" borderId="21" xfId="4" applyNumberFormat="1" applyFont="1" applyFill="1" applyBorder="1" applyAlignment="1" applyProtection="1">
      <alignment vertical="center" shrinkToFit="1"/>
      <protection locked="0"/>
    </xf>
    <xf numFmtId="177" fontId="4" fillId="2" borderId="22" xfId="4" applyNumberFormat="1" applyFont="1" applyFill="1" applyBorder="1" applyAlignment="1" applyProtection="1">
      <alignment vertical="center" shrinkToFit="1"/>
      <protection locked="0"/>
    </xf>
    <xf numFmtId="177" fontId="4" fillId="2" borderId="23" xfId="4" applyNumberFormat="1" applyFont="1" applyFill="1" applyBorder="1" applyAlignment="1" applyProtection="1">
      <alignment vertical="center" shrinkToFit="1"/>
      <protection locked="0"/>
    </xf>
    <xf numFmtId="177" fontId="4" fillId="2" borderId="15" xfId="4" applyNumberFormat="1" applyFont="1" applyFill="1" applyBorder="1" applyAlignment="1" applyProtection="1">
      <alignment vertical="center" shrinkToFit="1"/>
      <protection locked="0"/>
    </xf>
    <xf numFmtId="177" fontId="4" fillId="2" borderId="7" xfId="4" applyNumberFormat="1" applyFont="1" applyFill="1" applyBorder="1" applyAlignment="1" applyProtection="1">
      <alignment vertical="center" shrinkToFit="1"/>
      <protection locked="0"/>
    </xf>
    <xf numFmtId="177" fontId="4" fillId="2" borderId="17" xfId="4" applyNumberFormat="1" applyFont="1" applyFill="1" applyBorder="1" applyAlignment="1" applyProtection="1">
      <alignment vertical="center" shrinkToFit="1"/>
      <protection locked="0"/>
    </xf>
    <xf numFmtId="0" fontId="0" fillId="3" borderId="43"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0" borderId="8" xfId="0" applyFill="1" applyBorder="1" applyAlignment="1" applyProtection="1">
      <alignment vertical="center"/>
      <protection locked="0"/>
    </xf>
    <xf numFmtId="0" fontId="0" fillId="0" borderId="27" xfId="0" applyBorder="1" applyAlignment="1">
      <alignment horizontal="center" vertical="center"/>
    </xf>
    <xf numFmtId="0" fontId="0" fillId="0" borderId="0" xfId="0" applyAlignment="1">
      <alignment horizontal="left" vertical="center" wrapText="1"/>
    </xf>
  </cellXfs>
  <cellStyles count="10">
    <cellStyle name="パーセント 2" xfId="2"/>
    <cellStyle name="ハイパーリンク" xfId="5" builtinId="8"/>
    <cellStyle name="桁区切り" xfId="4" builtinId="6"/>
    <cellStyle name="桁区切り 2" xfId="1"/>
    <cellStyle name="桁区切り 2 2" xfId="7"/>
    <cellStyle name="標準" xfId="0" builtinId="0"/>
    <cellStyle name="標準 2" xfId="3"/>
    <cellStyle name="標準 2 2" xfId="6"/>
    <cellStyle name="標準 2 2 2" xfId="9"/>
    <cellStyle name="標準_２００３年経営革新補助金申請書"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N$2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22</xdr:row>
          <xdr:rowOff>0</xdr:rowOff>
        </xdr:from>
        <xdr:to>
          <xdr:col>14</xdr:col>
          <xdr:colOff>152400</xdr:colOff>
          <xdr:row>23</xdr:row>
          <xdr:rowOff>19050</xdr:rowOff>
        </xdr:to>
        <xdr:sp macro="" textlink="">
          <xdr:nvSpPr>
            <xdr:cNvPr id="26633" name="Option Button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消費税を除外した額で申請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228600</xdr:rowOff>
        </xdr:from>
        <xdr:to>
          <xdr:col>28</xdr:col>
          <xdr:colOff>152400</xdr:colOff>
          <xdr:row>23</xdr:row>
          <xdr:rowOff>19050</xdr:rowOff>
        </xdr:to>
        <xdr:sp macro="" textlink="">
          <xdr:nvSpPr>
            <xdr:cNvPr id="26634" name="Option Button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消費税を含む額で申請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209550</xdr:rowOff>
        </xdr:from>
        <xdr:to>
          <xdr:col>4</xdr:col>
          <xdr:colOff>38100</xdr:colOff>
          <xdr:row>31</xdr:row>
          <xdr:rowOff>142875</xdr:rowOff>
        </xdr:to>
        <xdr:sp macro="" textlink="">
          <xdr:nvSpPr>
            <xdr:cNvPr id="26636" name="Group Box 12" hidden="1">
              <a:extLst>
                <a:ext uri="{63B3BB69-23CF-44E3-9099-C40C66FF867C}">
                  <a14:compatExt spid="_x0000_s266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10</xdr:row>
          <xdr:rowOff>171450</xdr:rowOff>
        </xdr:from>
        <xdr:to>
          <xdr:col>5</xdr:col>
          <xdr:colOff>142875</xdr:colOff>
          <xdr:row>10</xdr:row>
          <xdr:rowOff>361950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123825</xdr:rowOff>
        </xdr:from>
        <xdr:to>
          <xdr:col>5</xdr:col>
          <xdr:colOff>152400</xdr:colOff>
          <xdr:row>11</xdr:row>
          <xdr:rowOff>390525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247650</xdr:rowOff>
        </xdr:from>
        <xdr:to>
          <xdr:col>5</xdr:col>
          <xdr:colOff>133350</xdr:colOff>
          <xdr:row>13</xdr:row>
          <xdr:rowOff>28575</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7"/>
  <sheetViews>
    <sheetView tabSelected="1" workbookViewId="0">
      <selection activeCell="D6" sqref="D6"/>
    </sheetView>
  </sheetViews>
  <sheetFormatPr defaultRowHeight="13.5"/>
  <cols>
    <col min="1" max="1" width="2.625" customWidth="1"/>
    <col min="2" max="2" width="86.625" customWidth="1"/>
  </cols>
  <sheetData>
    <row r="1" spans="1:6" ht="18.75">
      <c r="A1" s="164" t="s">
        <v>68</v>
      </c>
      <c r="B1" s="59"/>
    </row>
    <row r="3" spans="1:6" ht="20.25" customHeight="1">
      <c r="A3" s="254" t="s">
        <v>143</v>
      </c>
      <c r="B3" s="197"/>
      <c r="C3" s="58"/>
      <c r="D3" s="58"/>
      <c r="E3" s="58"/>
      <c r="F3" s="58"/>
    </row>
    <row r="4" spans="1:6" ht="29.25" customHeight="1">
      <c r="A4" s="254"/>
      <c r="B4" s="268" t="s">
        <v>174</v>
      </c>
      <c r="C4" s="58"/>
      <c r="D4" s="58"/>
      <c r="E4" s="58"/>
      <c r="F4" s="58"/>
    </row>
    <row r="5" spans="1:6" ht="20.25" customHeight="1">
      <c r="A5" s="135"/>
      <c r="B5" s="197"/>
      <c r="C5" s="58"/>
      <c r="D5" s="58"/>
      <c r="E5" s="58"/>
      <c r="F5" s="58"/>
    </row>
    <row r="6" spans="1:6" ht="20.25" customHeight="1">
      <c r="A6" s="159" t="s">
        <v>69</v>
      </c>
      <c r="B6" s="135"/>
    </row>
    <row r="7" spans="1:6" ht="89.25" customHeight="1">
      <c r="B7" s="134" t="s">
        <v>190</v>
      </c>
    </row>
    <row r="8" spans="1:6" ht="20.25" customHeight="1">
      <c r="B8" s="134"/>
    </row>
    <row r="9" spans="1:6" ht="20.25" customHeight="1">
      <c r="A9" s="159" t="s">
        <v>144</v>
      </c>
    </row>
    <row r="10" spans="1:6" ht="27.75" customHeight="1">
      <c r="B10" s="134" t="s">
        <v>175</v>
      </c>
    </row>
    <row r="11" spans="1:6" ht="20.25" customHeight="1"/>
    <row r="12" spans="1:6" ht="20.25" customHeight="1">
      <c r="A12" s="159" t="s">
        <v>132</v>
      </c>
    </row>
    <row r="13" spans="1:6" ht="159.75" customHeight="1">
      <c r="A13" s="159"/>
      <c r="B13" s="268" t="s">
        <v>189</v>
      </c>
    </row>
    <row r="14" spans="1:6" ht="20.25" customHeight="1">
      <c r="A14" s="159"/>
    </row>
    <row r="15" spans="1:6" ht="20.25" customHeight="1">
      <c r="A15" s="159"/>
      <c r="B15" s="135"/>
    </row>
    <row r="16" spans="1:6" ht="20.25" customHeight="1"/>
    <row r="17" ht="20.25" customHeight="1"/>
  </sheetData>
  <phoneticPr fontId="2"/>
  <pageMargins left="0.70866141732283472" right="0.70866141732283472" top="0.74803149606299213" bottom="0.74803149606299213" header="0.31496062992125984" footer="0.31496062992125984"/>
  <pageSetup paperSize="9" scale="97"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39"/>
  <sheetViews>
    <sheetView showZeros="0" zoomScale="115" zoomScaleNormal="115" workbookViewId="0">
      <selection activeCell="AQ13" sqref="AQ13"/>
    </sheetView>
  </sheetViews>
  <sheetFormatPr defaultColWidth="2.25" defaultRowHeight="12"/>
  <cols>
    <col min="1" max="1" width="2.625" style="1" customWidth="1"/>
    <col min="2" max="2" width="2.5" style="1" bestFit="1" customWidth="1"/>
    <col min="3" max="3" width="2.25" style="1"/>
    <col min="4" max="4" width="2.5" style="1" bestFit="1" customWidth="1"/>
    <col min="5" max="16" width="2.25" style="1"/>
    <col min="17" max="17" width="2.5" style="1" customWidth="1"/>
    <col min="18" max="38" width="2.25" style="1"/>
    <col min="39" max="39" width="2.25" style="1" customWidth="1"/>
    <col min="40" max="74" width="2.25" style="1"/>
    <col min="75" max="75" width="3.5" style="1" customWidth="1"/>
    <col min="76" max="16384" width="2.25" style="1"/>
  </cols>
  <sheetData>
    <row r="1" spans="1:42" ht="18.95" customHeigh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row>
    <row r="2" spans="1:42" ht="18.95" customHeight="1">
      <c r="A2" s="306" t="s">
        <v>186</v>
      </c>
      <c r="B2" s="171"/>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row>
    <row r="3" spans="1:42" ht="18.95" customHeight="1">
      <c r="A3" s="306" t="s">
        <v>187</v>
      </c>
      <c r="B3" s="305"/>
      <c r="C3" s="30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row>
    <row r="4" spans="1:42" ht="18.95" customHeight="1">
      <c r="A4" s="77"/>
      <c r="B4" s="80"/>
      <c r="C4" s="81"/>
      <c r="D4" s="81"/>
      <c r="E4" s="77"/>
      <c r="F4" s="77"/>
      <c r="G4" s="77"/>
      <c r="H4" s="77"/>
      <c r="I4" s="77"/>
      <c r="J4" s="77"/>
      <c r="K4" s="77"/>
      <c r="L4" s="77"/>
      <c r="M4" s="77"/>
      <c r="N4" s="77"/>
      <c r="O4" s="77"/>
      <c r="P4" s="77"/>
      <c r="Q4" s="77"/>
      <c r="R4" s="77"/>
      <c r="S4" s="77"/>
      <c r="T4" s="77"/>
      <c r="U4" s="77"/>
      <c r="V4" s="77"/>
      <c r="W4" s="77"/>
      <c r="X4" s="77"/>
      <c r="Y4" s="77"/>
      <c r="Z4" s="77"/>
      <c r="AA4" s="307" t="s">
        <v>77</v>
      </c>
      <c r="AB4" s="307"/>
      <c r="AC4" s="322"/>
      <c r="AD4" s="322"/>
      <c r="AE4" s="79" t="s">
        <v>3</v>
      </c>
      <c r="AF4" s="322"/>
      <c r="AG4" s="322"/>
      <c r="AH4" s="79" t="s">
        <v>2</v>
      </c>
      <c r="AI4" s="322"/>
      <c r="AJ4" s="322"/>
      <c r="AK4" s="79" t="s">
        <v>1</v>
      </c>
      <c r="AL4" s="79"/>
    </row>
    <row r="5" spans="1:42" ht="18.95" customHeight="1">
      <c r="A5" s="77"/>
      <c r="B5" s="80"/>
      <c r="C5" s="81"/>
      <c r="D5" s="81"/>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1:42" ht="18.95" customHeight="1">
      <c r="A6" s="85"/>
      <c r="B6" s="85"/>
      <c r="C6" s="85"/>
      <c r="D6" s="85"/>
      <c r="E6" s="85"/>
      <c r="F6" s="85"/>
      <c r="G6" s="78" t="s">
        <v>81</v>
      </c>
      <c r="H6" s="85" t="s">
        <v>78</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42" ht="18.95" customHeight="1">
      <c r="A7" s="78"/>
      <c r="B7" s="78"/>
      <c r="C7" s="78"/>
      <c r="D7" s="78"/>
      <c r="E7" s="78"/>
      <c r="F7" s="78"/>
      <c r="G7" s="78"/>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row>
    <row r="8" spans="1:42" ht="18.95" customHeight="1">
      <c r="A8" s="78"/>
      <c r="B8" s="78"/>
      <c r="C8" s="78"/>
      <c r="D8" s="78"/>
      <c r="E8" s="78"/>
      <c r="F8" s="78"/>
      <c r="G8" s="78"/>
      <c r="H8" s="77"/>
      <c r="I8" s="77"/>
      <c r="J8" s="77"/>
      <c r="K8" s="77"/>
      <c r="L8" s="77"/>
      <c r="M8" s="77"/>
      <c r="N8" s="77"/>
      <c r="O8" s="77"/>
      <c r="P8" s="77"/>
      <c r="Q8" s="77"/>
      <c r="R8" s="82"/>
      <c r="S8" s="307" t="s">
        <v>136</v>
      </c>
      <c r="T8" s="307"/>
      <c r="U8" s="307"/>
      <c r="V8" s="307"/>
      <c r="W8" s="307"/>
      <c r="X8" s="319"/>
      <c r="Y8" s="319"/>
      <c r="Z8" s="319"/>
      <c r="AA8" s="319"/>
      <c r="AB8" s="319"/>
      <c r="AC8" s="319"/>
      <c r="AD8" s="319"/>
      <c r="AE8" s="319"/>
      <c r="AF8" s="319"/>
      <c r="AG8" s="319"/>
      <c r="AH8" s="319"/>
      <c r="AI8" s="319"/>
      <c r="AJ8" s="319"/>
      <c r="AK8" s="319"/>
      <c r="AL8" s="77"/>
      <c r="AO8" s="83"/>
      <c r="AP8" s="83"/>
    </row>
    <row r="9" spans="1:42" ht="18.95" customHeight="1">
      <c r="A9" s="78"/>
      <c r="B9" s="78"/>
      <c r="C9" s="78"/>
      <c r="D9" s="78"/>
      <c r="E9" s="78"/>
      <c r="F9" s="78"/>
      <c r="G9" s="78"/>
      <c r="H9" s="77"/>
      <c r="I9" s="77"/>
      <c r="J9" s="77"/>
      <c r="K9" s="77"/>
      <c r="L9" s="77"/>
      <c r="M9" s="77"/>
      <c r="N9" s="77"/>
      <c r="O9" s="77"/>
      <c r="P9" s="77"/>
      <c r="Q9" s="77"/>
      <c r="R9" s="84"/>
      <c r="S9" s="321" t="s">
        <v>134</v>
      </c>
      <c r="T9" s="321"/>
      <c r="U9" s="321"/>
      <c r="V9" s="321"/>
      <c r="W9" s="321"/>
      <c r="X9" s="319"/>
      <c r="Y9" s="319"/>
      <c r="Z9" s="319"/>
      <c r="AA9" s="319"/>
      <c r="AB9" s="319"/>
      <c r="AC9" s="319"/>
      <c r="AD9" s="319"/>
      <c r="AE9" s="319"/>
      <c r="AF9" s="319"/>
      <c r="AG9" s="319"/>
      <c r="AH9" s="319"/>
      <c r="AI9" s="319"/>
      <c r="AJ9" s="319"/>
      <c r="AK9" s="319"/>
      <c r="AL9" s="77"/>
    </row>
    <row r="10" spans="1:42" ht="18.95" customHeight="1">
      <c r="A10" s="78"/>
      <c r="B10" s="78"/>
      <c r="C10" s="78"/>
      <c r="D10" s="78"/>
      <c r="E10" s="78"/>
      <c r="F10" s="78"/>
      <c r="G10" s="78"/>
      <c r="H10" s="77"/>
      <c r="I10" s="77"/>
      <c r="J10" s="77"/>
      <c r="K10" s="77"/>
      <c r="L10" s="77"/>
      <c r="M10" s="77"/>
      <c r="N10" s="77"/>
      <c r="O10" s="77"/>
      <c r="P10" s="77"/>
      <c r="Q10" s="77"/>
      <c r="R10" s="77"/>
      <c r="S10" s="321" t="s">
        <v>135</v>
      </c>
      <c r="T10" s="321"/>
      <c r="U10" s="321"/>
      <c r="V10" s="321"/>
      <c r="W10" s="321"/>
      <c r="X10" s="319"/>
      <c r="Y10" s="319"/>
      <c r="Z10" s="319"/>
      <c r="AA10" s="319"/>
      <c r="AB10" s="319"/>
      <c r="AC10" s="319"/>
      <c r="AD10" s="319"/>
      <c r="AE10" s="319"/>
      <c r="AF10" s="319"/>
      <c r="AG10" s="319"/>
      <c r="AH10" s="319"/>
      <c r="AI10" s="319"/>
      <c r="AJ10" s="319"/>
      <c r="AK10" s="319"/>
      <c r="AL10" s="77"/>
    </row>
    <row r="11" spans="1:42" ht="18.95" customHeight="1">
      <c r="A11" s="78"/>
      <c r="B11" s="78"/>
      <c r="C11" s="78"/>
      <c r="D11" s="78"/>
      <c r="E11" s="78"/>
      <c r="F11" s="78"/>
      <c r="G11" s="78"/>
      <c r="H11" s="77"/>
      <c r="I11" s="77"/>
      <c r="J11" s="77"/>
      <c r="K11" s="77"/>
      <c r="L11" s="77"/>
      <c r="M11" s="77"/>
      <c r="N11" s="77"/>
      <c r="O11" s="77"/>
      <c r="P11" s="77"/>
      <c r="Q11" s="77"/>
      <c r="R11" s="77"/>
      <c r="S11" s="84"/>
      <c r="U11" s="77"/>
      <c r="V11" s="77"/>
      <c r="W11" s="77"/>
      <c r="X11" s="77"/>
      <c r="Y11" s="77"/>
      <c r="Z11" s="77"/>
      <c r="AA11" s="77"/>
      <c r="AB11" s="77"/>
      <c r="AC11" s="77"/>
      <c r="AD11" s="77"/>
      <c r="AE11" s="77"/>
      <c r="AF11" s="77"/>
      <c r="AG11" s="77"/>
      <c r="AH11" s="77"/>
      <c r="AI11" s="77"/>
      <c r="AJ11" s="77"/>
      <c r="AK11" s="77"/>
      <c r="AL11" s="77"/>
    </row>
    <row r="12" spans="1:42" s="156" customFormat="1" ht="18.95" customHeight="1">
      <c r="A12" s="90"/>
      <c r="B12" s="90" t="s">
        <v>188</v>
      </c>
      <c r="C12" s="153"/>
      <c r="D12" s="153"/>
      <c r="E12" s="154"/>
      <c r="F12" s="90"/>
      <c r="G12" s="153"/>
      <c r="H12" s="153"/>
      <c r="I12" s="153"/>
      <c r="J12" s="153"/>
      <c r="K12" s="153"/>
      <c r="L12" s="153"/>
      <c r="M12" s="153"/>
      <c r="N12" s="153"/>
      <c r="O12" s="153"/>
      <c r="P12" s="153"/>
      <c r="Q12" s="153"/>
      <c r="R12" s="153"/>
      <c r="S12" s="153"/>
      <c r="T12" s="153"/>
      <c r="U12" s="153"/>
      <c r="V12" s="153"/>
      <c r="W12" s="153"/>
      <c r="X12" s="153"/>
      <c r="Y12" s="153"/>
      <c r="Z12" s="153"/>
      <c r="AA12" s="153"/>
      <c r="AB12" s="153"/>
      <c r="AC12" s="313">
        <f ca="1">SUM(申請一覧!I16*1000)</f>
        <v>0</v>
      </c>
      <c r="AD12" s="313"/>
      <c r="AE12" s="313"/>
      <c r="AF12" s="313"/>
      <c r="AG12" s="313"/>
      <c r="AH12" s="313"/>
      <c r="AI12" s="313"/>
      <c r="AJ12" s="153"/>
      <c r="AK12" s="155" t="s">
        <v>82</v>
      </c>
      <c r="AL12" s="153"/>
    </row>
    <row r="13" spans="1:42" s="158" customFormat="1" ht="91.5" customHeight="1">
      <c r="A13" s="157"/>
      <c r="B13" s="314" t="s">
        <v>176</v>
      </c>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157"/>
    </row>
    <row r="14" spans="1:42" ht="18.95" customHeight="1">
      <c r="A14" s="77"/>
      <c r="B14" s="87"/>
      <c r="C14" s="87"/>
      <c r="D14" s="87"/>
      <c r="E14" s="87"/>
      <c r="F14" s="87"/>
      <c r="G14" s="87"/>
      <c r="H14" s="87"/>
      <c r="I14" s="87"/>
      <c r="J14" s="87"/>
      <c r="K14" s="87"/>
      <c r="L14" s="87"/>
      <c r="M14" s="87"/>
      <c r="N14" s="87"/>
      <c r="O14" s="87"/>
      <c r="P14" s="87"/>
      <c r="Q14" s="77"/>
      <c r="R14" s="77"/>
      <c r="S14" s="77"/>
      <c r="T14" s="77"/>
      <c r="U14" s="77"/>
      <c r="V14" s="77"/>
      <c r="W14" s="77"/>
      <c r="X14" s="77"/>
      <c r="Y14" s="77"/>
      <c r="Z14" s="77"/>
      <c r="AA14" s="77"/>
      <c r="AB14" s="77"/>
      <c r="AC14" s="77"/>
      <c r="AD14" s="77"/>
      <c r="AE14" s="77"/>
      <c r="AF14" s="77"/>
      <c r="AG14" s="77"/>
      <c r="AH14" s="77"/>
      <c r="AI14" s="77"/>
      <c r="AJ14" s="77"/>
      <c r="AK14" s="77"/>
      <c r="AL14" s="77"/>
    </row>
    <row r="15" spans="1:42" s="247" customFormat="1" ht="18.95" customHeight="1">
      <c r="B15" s="248"/>
      <c r="C15" s="249" t="s">
        <v>83</v>
      </c>
      <c r="D15" s="249"/>
      <c r="E15" s="249"/>
      <c r="F15" s="249"/>
      <c r="G15" s="249"/>
      <c r="H15" s="249"/>
      <c r="I15" s="249"/>
      <c r="J15" s="249"/>
      <c r="K15" s="249"/>
      <c r="L15" s="249"/>
      <c r="M15" s="249"/>
      <c r="N15" s="249"/>
      <c r="O15" s="249"/>
      <c r="P15" s="249"/>
      <c r="Q15" s="249"/>
      <c r="R15" s="249"/>
      <c r="S15" s="249"/>
      <c r="T15" s="249"/>
      <c r="U15" s="250"/>
      <c r="V15" s="250"/>
      <c r="W15" s="250"/>
      <c r="X15" s="249"/>
      <c r="Y15" s="251"/>
      <c r="AA15" s="251"/>
      <c r="AB15" s="251"/>
      <c r="AC15" s="251"/>
      <c r="AD15" s="251"/>
      <c r="AE15" s="251"/>
      <c r="AF15" s="251"/>
      <c r="AG15" s="251"/>
      <c r="AH15" s="251"/>
      <c r="AI15" s="251"/>
      <c r="AJ15" s="251"/>
      <c r="AK15" s="251"/>
      <c r="AL15" s="251"/>
      <c r="AM15" s="252"/>
    </row>
    <row r="16" spans="1:42" ht="18.95" customHeight="1">
      <c r="A16" s="85"/>
      <c r="B16" s="85"/>
      <c r="C16" s="315" t="s">
        <v>84</v>
      </c>
      <c r="D16" s="315"/>
      <c r="E16" s="315"/>
      <c r="F16" s="315"/>
      <c r="G16" s="315"/>
      <c r="H16" s="315"/>
      <c r="I16" s="85" t="s">
        <v>85</v>
      </c>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85"/>
      <c r="AM16" s="188"/>
    </row>
    <row r="17" spans="1:58" ht="18.95" customHeight="1">
      <c r="A17" s="85"/>
      <c r="B17" s="85"/>
      <c r="C17" s="316" t="s">
        <v>86</v>
      </c>
      <c r="D17" s="316"/>
      <c r="E17" s="316"/>
      <c r="F17" s="316"/>
      <c r="G17" s="316"/>
      <c r="H17" s="316"/>
      <c r="I17" s="85" t="s">
        <v>85</v>
      </c>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85"/>
      <c r="AM17" s="188"/>
      <c r="AP17" s="88"/>
      <c r="AQ17" s="2"/>
      <c r="AR17" s="2"/>
      <c r="AS17" s="2"/>
      <c r="AT17" s="2"/>
      <c r="AU17" s="2"/>
      <c r="AV17" s="2"/>
      <c r="AW17" s="2"/>
      <c r="AX17" s="2"/>
      <c r="AY17" s="2"/>
      <c r="AZ17" s="2"/>
      <c r="BA17" s="2"/>
      <c r="BB17" s="2"/>
      <c r="BC17" s="2"/>
      <c r="BD17" s="2"/>
      <c r="BE17" s="2"/>
      <c r="BF17" s="2"/>
    </row>
    <row r="18" spans="1:58" ht="18.95" customHeight="1">
      <c r="A18" s="85"/>
      <c r="B18" s="85"/>
      <c r="C18" s="316" t="s">
        <v>87</v>
      </c>
      <c r="D18" s="316"/>
      <c r="E18" s="316"/>
      <c r="F18" s="316"/>
      <c r="G18" s="316"/>
      <c r="H18" s="316"/>
      <c r="I18" s="85" t="s">
        <v>85</v>
      </c>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85"/>
      <c r="AM18" s="188"/>
      <c r="AP18" s="88"/>
      <c r="AQ18" s="2"/>
      <c r="AR18" s="2"/>
      <c r="AS18" s="2"/>
      <c r="AT18" s="2"/>
      <c r="AU18" s="2"/>
      <c r="AV18" s="2"/>
      <c r="AW18" s="2"/>
      <c r="AX18" s="2"/>
      <c r="AY18" s="2"/>
      <c r="AZ18" s="2"/>
      <c r="BA18" s="2"/>
      <c r="BB18" s="2"/>
      <c r="BC18" s="2"/>
      <c r="BD18" s="2"/>
      <c r="BE18" s="2"/>
      <c r="BF18" s="2"/>
    </row>
    <row r="19" spans="1:58" ht="18.95" customHeight="1">
      <c r="A19" s="89"/>
      <c r="B19" s="89"/>
      <c r="C19" s="316" t="s">
        <v>88</v>
      </c>
      <c r="D19" s="316"/>
      <c r="E19" s="316"/>
      <c r="F19" s="316"/>
      <c r="G19" s="316"/>
      <c r="H19" s="316"/>
      <c r="I19" s="85" t="s">
        <v>85</v>
      </c>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89"/>
      <c r="AM19" s="189"/>
    </row>
    <row r="20" spans="1:58" ht="18.95" customHeight="1">
      <c r="A20" s="77"/>
      <c r="B20" s="77"/>
      <c r="C20" s="316" t="s">
        <v>89</v>
      </c>
      <c r="D20" s="316"/>
      <c r="E20" s="316"/>
      <c r="F20" s="316"/>
      <c r="G20" s="316"/>
      <c r="H20" s="316"/>
      <c r="I20" s="85" t="s">
        <v>85</v>
      </c>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77"/>
      <c r="AM20" s="190"/>
    </row>
    <row r="21" spans="1:58" ht="18.95" customHeight="1">
      <c r="A21" s="77"/>
      <c r="B21" s="77"/>
      <c r="C21" s="95" t="s">
        <v>90</v>
      </c>
      <c r="D21" s="78"/>
      <c r="E21" s="78"/>
      <c r="F21" s="78"/>
      <c r="G21" s="78"/>
      <c r="H21" s="78"/>
      <c r="I21" s="78"/>
      <c r="J21" s="78"/>
      <c r="K21" s="78"/>
      <c r="L21" s="86"/>
      <c r="M21" s="86"/>
      <c r="N21" s="86"/>
      <c r="O21" s="86"/>
      <c r="P21" s="86"/>
      <c r="Q21" s="86"/>
      <c r="R21" s="86"/>
      <c r="S21" s="86"/>
      <c r="T21" s="86"/>
      <c r="U21" s="86"/>
      <c r="V21" s="86"/>
      <c r="W21" s="77"/>
      <c r="X21" s="77"/>
      <c r="Y21" s="77"/>
      <c r="Z21" s="77"/>
      <c r="AA21" s="77"/>
      <c r="AB21" s="77"/>
      <c r="AC21" s="77"/>
      <c r="AD21" s="77"/>
      <c r="AE21" s="77"/>
      <c r="AF21" s="77"/>
      <c r="AG21" s="77"/>
      <c r="AH21" s="77"/>
      <c r="AI21" s="77"/>
      <c r="AJ21" s="77"/>
      <c r="AK21" s="77"/>
      <c r="AL21" s="77"/>
      <c r="AM21" s="190"/>
    </row>
    <row r="22" spans="1:58" ht="18.95" customHeight="1">
      <c r="A22" s="77"/>
      <c r="B22" s="77"/>
      <c r="C22" s="95"/>
      <c r="D22" s="78"/>
      <c r="E22" s="78"/>
      <c r="F22" s="78"/>
      <c r="G22" s="78"/>
      <c r="H22" s="78"/>
      <c r="I22" s="78"/>
      <c r="J22" s="78"/>
      <c r="K22" s="78"/>
      <c r="L22" s="86"/>
      <c r="M22" s="86"/>
      <c r="N22" s="86"/>
      <c r="O22" s="86"/>
      <c r="P22" s="86"/>
      <c r="Q22" s="86"/>
      <c r="R22" s="86"/>
      <c r="S22" s="86"/>
      <c r="T22" s="86"/>
      <c r="U22" s="86"/>
      <c r="V22" s="86"/>
      <c r="W22" s="77"/>
      <c r="X22" s="77"/>
      <c r="Y22" s="77"/>
      <c r="Z22" s="77"/>
      <c r="AA22" s="77"/>
      <c r="AB22" s="77"/>
      <c r="AC22" s="77"/>
      <c r="AD22" s="77"/>
      <c r="AE22" s="77"/>
      <c r="AF22" s="77"/>
      <c r="AG22" s="77"/>
      <c r="AH22" s="77"/>
      <c r="AI22" s="77"/>
      <c r="AJ22" s="77"/>
      <c r="AK22" s="77"/>
      <c r="AL22" s="77"/>
      <c r="AM22" s="190"/>
    </row>
    <row r="23" spans="1:58" ht="18.95" customHeight="1">
      <c r="A23" s="86"/>
      <c r="B23" s="90"/>
      <c r="C23" s="86"/>
      <c r="D23" s="85"/>
      <c r="E23" s="278"/>
      <c r="F23" s="278"/>
      <c r="G23" s="278"/>
      <c r="H23" s="278"/>
      <c r="I23" s="278"/>
      <c r="J23" s="278"/>
      <c r="K23" s="278"/>
      <c r="L23" s="278"/>
      <c r="M23" s="278"/>
      <c r="N23" s="278"/>
      <c r="O23" s="278"/>
      <c r="P23" s="278"/>
      <c r="Q23" s="278"/>
      <c r="R23" s="278"/>
      <c r="S23" s="278"/>
      <c r="T23" s="279"/>
      <c r="U23" s="279"/>
      <c r="V23" s="279"/>
      <c r="W23" s="279"/>
      <c r="X23" s="279"/>
      <c r="Y23" s="279"/>
      <c r="Z23" s="279"/>
      <c r="AA23" s="279"/>
      <c r="AB23" s="279"/>
      <c r="AC23" s="77"/>
      <c r="AD23" s="77"/>
      <c r="AE23" s="77"/>
      <c r="AF23" s="77"/>
      <c r="AG23" s="77"/>
      <c r="AH23" s="77"/>
      <c r="AI23" s="77"/>
      <c r="AJ23" s="77"/>
      <c r="AK23" s="77"/>
      <c r="AL23" s="77"/>
      <c r="AM23" s="160"/>
      <c r="AN23" s="280">
        <v>0</v>
      </c>
    </row>
    <row r="24" spans="1:58" ht="9.9499999999999993" customHeight="1">
      <c r="A24" s="86"/>
      <c r="B24" s="90"/>
      <c r="C24" s="86"/>
      <c r="D24" s="85"/>
      <c r="E24" s="85"/>
      <c r="F24" s="85"/>
      <c r="G24" s="85"/>
      <c r="H24" s="85"/>
      <c r="I24" s="85"/>
      <c r="J24" s="85"/>
      <c r="K24" s="85"/>
      <c r="L24" s="85"/>
      <c r="M24" s="85"/>
      <c r="N24" s="85"/>
      <c r="O24" s="85"/>
      <c r="P24" s="85"/>
      <c r="Q24" s="85"/>
      <c r="R24" s="85"/>
      <c r="S24" s="85"/>
      <c r="T24" s="77"/>
      <c r="U24" s="77"/>
      <c r="V24" s="77"/>
      <c r="W24" s="77"/>
      <c r="X24" s="77"/>
      <c r="Y24" s="77"/>
      <c r="Z24" s="77"/>
      <c r="AA24" s="77"/>
      <c r="AB24" s="77"/>
      <c r="AC24" s="77"/>
      <c r="AD24" s="77"/>
      <c r="AE24" s="77"/>
      <c r="AF24" s="77"/>
      <c r="AG24" s="77"/>
      <c r="AH24" s="77"/>
      <c r="AI24" s="77"/>
      <c r="AJ24" s="77"/>
      <c r="AK24" s="77"/>
      <c r="AL24" s="77"/>
      <c r="AM24" s="160"/>
    </row>
    <row r="25" spans="1:58" ht="18.95" customHeight="1">
      <c r="A25" s="77"/>
      <c r="B25" s="86"/>
      <c r="C25" s="87"/>
      <c r="D25" s="86"/>
      <c r="E25" s="81"/>
      <c r="F25" s="81"/>
      <c r="G25" s="81"/>
      <c r="H25" s="81"/>
      <c r="I25" s="81"/>
      <c r="J25" s="81"/>
      <c r="K25" s="81"/>
      <c r="L25" s="81"/>
      <c r="M25" s="81"/>
      <c r="N25" s="81"/>
      <c r="O25" s="81"/>
      <c r="P25" s="81"/>
      <c r="Q25" s="81"/>
      <c r="R25" s="81"/>
      <c r="S25" s="81"/>
      <c r="T25" s="81"/>
      <c r="U25" s="81"/>
      <c r="V25" s="81"/>
      <c r="W25" s="81"/>
      <c r="X25" s="91"/>
      <c r="Y25" s="86"/>
      <c r="Z25" s="92"/>
      <c r="AA25" s="92"/>
      <c r="AB25" s="92"/>
      <c r="AC25" s="92"/>
      <c r="AD25" s="92"/>
      <c r="AE25" s="92"/>
      <c r="AF25" s="92"/>
      <c r="AG25" s="86"/>
      <c r="AH25" s="92"/>
      <c r="AI25" s="86"/>
      <c r="AJ25" s="81"/>
      <c r="AK25" s="81"/>
      <c r="AL25" s="77"/>
      <c r="AM25" s="160"/>
    </row>
    <row r="26" spans="1:58" ht="18.95" customHeight="1">
      <c r="A26" s="85"/>
      <c r="B26" s="86"/>
      <c r="C26" s="87"/>
      <c r="D26" s="86"/>
      <c r="E26" s="182"/>
      <c r="F26" s="87"/>
      <c r="G26" s="87"/>
      <c r="H26" s="87"/>
      <c r="I26" s="87"/>
      <c r="J26" s="87"/>
      <c r="K26" s="87"/>
      <c r="L26" s="87"/>
      <c r="M26" s="87"/>
      <c r="N26" s="87"/>
      <c r="O26" s="87"/>
      <c r="P26" s="87"/>
      <c r="Q26" s="92"/>
      <c r="R26" s="92"/>
      <c r="S26" s="92"/>
      <c r="T26" s="92"/>
      <c r="U26" s="93"/>
      <c r="V26" s="93"/>
      <c r="W26" s="93"/>
      <c r="X26" s="92"/>
      <c r="Y26" s="86"/>
      <c r="Z26" s="92"/>
      <c r="AA26" s="92"/>
      <c r="AB26" s="92"/>
      <c r="AC26" s="92"/>
      <c r="AD26" s="92"/>
      <c r="AE26" s="92"/>
      <c r="AF26" s="92"/>
      <c r="AG26" s="86"/>
      <c r="AH26" s="92"/>
      <c r="AI26" s="86"/>
      <c r="AJ26" s="93"/>
      <c r="AK26" s="93"/>
      <c r="AL26" s="77"/>
      <c r="AM26" s="253">
        <v>1</v>
      </c>
    </row>
    <row r="27" spans="1:58" ht="15.95" customHeight="1">
      <c r="A27" s="85"/>
      <c r="B27" s="86"/>
      <c r="C27" s="87"/>
      <c r="D27" s="86"/>
      <c r="E27" s="182"/>
      <c r="F27" s="182"/>
      <c r="G27" s="182"/>
      <c r="H27" s="87"/>
      <c r="I27" s="87"/>
      <c r="J27" s="87"/>
      <c r="K27" s="87"/>
      <c r="L27" s="87"/>
      <c r="M27" s="87"/>
      <c r="N27" s="87"/>
      <c r="O27" s="87"/>
      <c r="P27" s="87"/>
      <c r="Q27" s="92"/>
      <c r="R27" s="92"/>
      <c r="S27" s="92"/>
      <c r="T27" s="92"/>
      <c r="U27" s="93"/>
      <c r="V27" s="93"/>
      <c r="W27" s="93"/>
      <c r="X27" s="92"/>
      <c r="Y27" s="86"/>
      <c r="Z27" s="92"/>
      <c r="AA27" s="92"/>
      <c r="AB27" s="92"/>
      <c r="AC27" s="92"/>
      <c r="AD27" s="92"/>
      <c r="AE27" s="92"/>
      <c r="AF27" s="92"/>
      <c r="AG27" s="86"/>
      <c r="AH27" s="92"/>
      <c r="AI27" s="86"/>
      <c r="AJ27" s="93"/>
      <c r="AK27" s="93"/>
      <c r="AL27" s="77"/>
    </row>
    <row r="28" spans="1:58" ht="15.95" customHeight="1">
      <c r="A28" s="77"/>
      <c r="B28" s="77"/>
      <c r="C28" s="77"/>
      <c r="D28" s="77"/>
      <c r="E28" s="86"/>
      <c r="F28" s="86"/>
      <c r="G28" s="86"/>
      <c r="H28" s="77"/>
      <c r="I28" s="77"/>
      <c r="J28" s="77"/>
      <c r="K28" s="77"/>
      <c r="L28" s="87"/>
      <c r="M28" s="87"/>
      <c r="N28" s="87"/>
      <c r="O28" s="87"/>
      <c r="P28" s="87"/>
      <c r="Q28" s="87"/>
      <c r="R28" s="87"/>
      <c r="S28" s="87"/>
      <c r="T28" s="87"/>
      <c r="U28" s="87"/>
      <c r="V28" s="87"/>
      <c r="W28" s="77"/>
      <c r="X28" s="77"/>
      <c r="Y28" s="77"/>
      <c r="Z28" s="77"/>
      <c r="AA28" s="77"/>
      <c r="AB28" s="77"/>
      <c r="AC28" s="77"/>
      <c r="AD28" s="77"/>
      <c r="AE28" s="77"/>
      <c r="AF28" s="77"/>
      <c r="AG28" s="77"/>
      <c r="AH28" s="77"/>
      <c r="AI28" s="77"/>
      <c r="AJ28" s="77"/>
      <c r="AK28" s="77"/>
      <c r="AL28" s="77"/>
    </row>
    <row r="29" spans="1:58" ht="15.95" customHeight="1">
      <c r="A29" s="77"/>
      <c r="B29" s="86"/>
      <c r="C29" s="86"/>
      <c r="D29" s="86"/>
      <c r="E29" s="86"/>
      <c r="F29" s="86"/>
      <c r="G29" s="86"/>
      <c r="H29" s="86"/>
      <c r="I29" s="86"/>
      <c r="J29" s="86"/>
      <c r="K29" s="86"/>
      <c r="L29" s="77"/>
      <c r="M29" s="77"/>
      <c r="N29" s="77"/>
      <c r="O29" s="77"/>
      <c r="P29" s="77"/>
      <c r="R29" s="77"/>
      <c r="S29" s="77"/>
      <c r="T29" s="77"/>
      <c r="U29" s="77"/>
      <c r="V29" s="77"/>
      <c r="W29" s="77"/>
      <c r="X29" s="77"/>
      <c r="Y29" s="77"/>
      <c r="Z29" s="77"/>
      <c r="AA29" s="77"/>
      <c r="AB29" s="77"/>
      <c r="AC29" s="77"/>
      <c r="AD29" s="77"/>
      <c r="AE29" s="77"/>
      <c r="AF29" s="77"/>
      <c r="AG29" s="77"/>
      <c r="AH29" s="77"/>
      <c r="AI29" s="77"/>
      <c r="AJ29" s="77"/>
      <c r="AK29" s="77"/>
      <c r="AL29" s="77"/>
    </row>
    <row r="30" spans="1:58" ht="15.95" customHeight="1">
      <c r="A30" s="85"/>
      <c r="B30" s="86"/>
      <c r="C30" s="87"/>
      <c r="D30" s="86"/>
      <c r="E30" s="182"/>
      <c r="F30" s="182"/>
      <c r="G30" s="182"/>
      <c r="H30" s="87"/>
      <c r="I30" s="87"/>
      <c r="J30" s="87"/>
      <c r="K30" s="87"/>
      <c r="L30" s="87"/>
      <c r="M30" s="87"/>
      <c r="N30" s="87"/>
      <c r="O30" s="87"/>
      <c r="P30" s="87"/>
      <c r="Q30" s="92"/>
      <c r="R30" s="92"/>
      <c r="S30" s="92"/>
      <c r="T30" s="92"/>
      <c r="U30" s="93"/>
      <c r="V30" s="93"/>
      <c r="W30" s="93"/>
      <c r="X30" s="92"/>
      <c r="Y30" s="86"/>
      <c r="Z30" s="92"/>
      <c r="AA30" s="92"/>
      <c r="AB30" s="92"/>
      <c r="AC30" s="92"/>
      <c r="AD30" s="92"/>
      <c r="AE30" s="92"/>
      <c r="AF30" s="92"/>
      <c r="AG30" s="86"/>
      <c r="AH30" s="92"/>
      <c r="AI30" s="86"/>
      <c r="AJ30" s="93"/>
      <c r="AK30" s="93"/>
      <c r="AL30" s="77"/>
    </row>
    <row r="31" spans="1:58" ht="15.95" customHeight="1">
      <c r="A31" s="85"/>
      <c r="B31" s="86"/>
      <c r="C31" s="87"/>
      <c r="D31" s="86"/>
      <c r="E31" s="182"/>
      <c r="F31" s="182"/>
      <c r="G31" s="182"/>
      <c r="H31" s="87"/>
      <c r="I31" s="87"/>
      <c r="J31" s="87"/>
      <c r="K31" s="87"/>
      <c r="L31" s="87"/>
      <c r="M31" s="87"/>
      <c r="N31" s="87"/>
      <c r="O31" s="87"/>
      <c r="P31" s="87"/>
      <c r="Q31" s="92"/>
      <c r="R31" s="92"/>
      <c r="S31" s="92"/>
      <c r="T31" s="92"/>
      <c r="U31" s="93"/>
      <c r="V31" s="93"/>
      <c r="W31" s="93"/>
      <c r="X31" s="92"/>
      <c r="Y31" s="86"/>
      <c r="Z31" s="92"/>
      <c r="AA31" s="92"/>
      <c r="AB31" s="92"/>
      <c r="AC31" s="92"/>
      <c r="AD31" s="92"/>
      <c r="AE31" s="92"/>
      <c r="AF31" s="92"/>
      <c r="AG31" s="86"/>
      <c r="AH31" s="92"/>
      <c r="AI31" s="86"/>
      <c r="AJ31" s="93"/>
      <c r="AK31" s="93"/>
      <c r="AL31" s="77"/>
    </row>
    <row r="32" spans="1:58" ht="15.95" customHeight="1">
      <c r="A32" s="77"/>
      <c r="B32" s="77"/>
      <c r="C32" s="77"/>
      <c r="D32" s="77"/>
      <c r="E32" s="86"/>
      <c r="F32" s="86"/>
      <c r="G32" s="86"/>
      <c r="H32" s="77"/>
      <c r="I32" s="77"/>
      <c r="J32" s="77"/>
      <c r="K32" s="77"/>
      <c r="L32" s="87"/>
      <c r="M32" s="87"/>
      <c r="N32" s="87"/>
      <c r="O32" s="87"/>
      <c r="P32" s="87"/>
      <c r="Q32" s="87"/>
      <c r="R32" s="87"/>
      <c r="S32" s="87"/>
      <c r="T32" s="87"/>
      <c r="U32" s="87"/>
      <c r="V32" s="87"/>
      <c r="W32" s="77"/>
      <c r="X32" s="77"/>
      <c r="Y32" s="77"/>
      <c r="Z32" s="77"/>
      <c r="AA32" s="77"/>
      <c r="AB32" s="77"/>
      <c r="AC32" s="77"/>
      <c r="AD32" s="77"/>
      <c r="AE32" s="77"/>
      <c r="AF32" s="77"/>
      <c r="AG32" s="77"/>
      <c r="AH32" s="77"/>
      <c r="AI32" s="77"/>
      <c r="AJ32" s="77"/>
      <c r="AK32" s="77"/>
      <c r="AL32" s="77"/>
    </row>
    <row r="33" spans="1:38" ht="15.95" customHeight="1">
      <c r="A33" s="77"/>
      <c r="B33" s="86"/>
      <c r="C33" s="86"/>
      <c r="D33" s="86"/>
      <c r="E33" s="86"/>
      <c r="F33" s="86"/>
      <c r="G33" s="86"/>
      <c r="H33" s="86"/>
      <c r="I33" s="86"/>
      <c r="J33" s="86"/>
      <c r="K33" s="86"/>
      <c r="L33" s="77"/>
      <c r="M33" s="77"/>
      <c r="N33" s="77"/>
      <c r="O33" s="77"/>
      <c r="P33" s="77"/>
      <c r="R33" s="77"/>
      <c r="S33" s="77"/>
      <c r="T33" s="77"/>
      <c r="U33" s="77"/>
      <c r="V33" s="77"/>
      <c r="W33" s="77"/>
      <c r="X33" s="77"/>
      <c r="Y33" s="77"/>
      <c r="Z33" s="77"/>
      <c r="AA33" s="77"/>
      <c r="AB33" s="77"/>
      <c r="AC33" s="77"/>
      <c r="AD33" s="77"/>
      <c r="AE33" s="77"/>
      <c r="AF33" s="77"/>
      <c r="AG33" s="77"/>
      <c r="AH33" s="77"/>
      <c r="AI33" s="77"/>
      <c r="AJ33" s="77"/>
      <c r="AK33" s="77"/>
      <c r="AL33" s="77"/>
    </row>
    <row r="34" spans="1:38" ht="18.95" customHeight="1">
      <c r="A34" s="86"/>
      <c r="B34" s="86"/>
      <c r="C34" s="86"/>
      <c r="D34" s="86"/>
      <c r="E34" s="86"/>
      <c r="F34" s="86"/>
      <c r="G34" s="86"/>
      <c r="H34" s="86"/>
      <c r="I34" s="86"/>
      <c r="J34" s="86"/>
      <c r="K34" s="86"/>
      <c r="L34" s="86"/>
      <c r="M34" s="86"/>
      <c r="N34" s="86"/>
      <c r="O34" s="86"/>
      <c r="P34" s="86"/>
      <c r="Q34" s="86" t="s">
        <v>128</v>
      </c>
      <c r="R34" s="86"/>
      <c r="S34" s="86"/>
      <c r="T34" s="86"/>
      <c r="U34" s="86"/>
      <c r="V34" s="86"/>
      <c r="W34" s="86"/>
      <c r="X34" s="86"/>
      <c r="Y34" s="86"/>
      <c r="Z34" s="86"/>
      <c r="AA34" s="86"/>
      <c r="AB34" s="86"/>
      <c r="AC34" s="86"/>
      <c r="AD34" s="86"/>
      <c r="AE34" s="86"/>
      <c r="AF34" s="86"/>
      <c r="AG34" s="86"/>
      <c r="AH34" s="86"/>
      <c r="AI34" s="86"/>
      <c r="AJ34" s="86"/>
      <c r="AK34" s="86"/>
      <c r="AL34" s="86"/>
    </row>
    <row r="35" spans="1:38" ht="18.95" customHeight="1">
      <c r="A35" s="86"/>
      <c r="B35" s="86"/>
      <c r="C35" s="86"/>
      <c r="D35" s="86"/>
      <c r="E35" s="86"/>
      <c r="F35" s="86"/>
      <c r="G35" s="86"/>
      <c r="H35" s="86"/>
      <c r="I35" s="86"/>
      <c r="J35" s="86"/>
      <c r="K35" s="86"/>
      <c r="L35" s="86"/>
      <c r="M35" s="86"/>
      <c r="N35" s="86"/>
      <c r="O35" s="86"/>
      <c r="P35" s="86"/>
      <c r="Q35" s="161" t="s">
        <v>79</v>
      </c>
      <c r="R35" s="162"/>
      <c r="S35" s="162"/>
      <c r="T35" s="162"/>
      <c r="U35" s="162"/>
      <c r="V35" s="162"/>
      <c r="W35" s="162"/>
      <c r="X35" s="163"/>
      <c r="Y35" s="308"/>
      <c r="Z35" s="308"/>
      <c r="AA35" s="308"/>
      <c r="AB35" s="308"/>
      <c r="AC35" s="308"/>
      <c r="AD35" s="308"/>
      <c r="AE35" s="308"/>
      <c r="AF35" s="308"/>
      <c r="AG35" s="308"/>
      <c r="AH35" s="308"/>
      <c r="AI35" s="308"/>
      <c r="AJ35" s="86"/>
      <c r="AK35" s="86"/>
      <c r="AL35" s="86"/>
    </row>
    <row r="36" spans="1:38" ht="18.95" customHeight="1">
      <c r="A36" s="86"/>
      <c r="B36" s="86"/>
      <c r="C36" s="86"/>
      <c r="D36" s="86"/>
      <c r="E36" s="86"/>
      <c r="F36" s="86"/>
      <c r="G36" s="86"/>
      <c r="H36" s="86"/>
      <c r="I36" s="86"/>
      <c r="J36" s="86"/>
      <c r="K36" s="86"/>
      <c r="L36" s="86"/>
      <c r="M36" s="86"/>
      <c r="N36" s="86"/>
      <c r="O36" s="86"/>
      <c r="P36" s="86"/>
      <c r="Q36" s="161" t="s">
        <v>80</v>
      </c>
      <c r="R36" s="162"/>
      <c r="S36" s="162"/>
      <c r="T36" s="162"/>
      <c r="U36" s="162"/>
      <c r="V36" s="162"/>
      <c r="W36" s="162"/>
      <c r="X36" s="163"/>
      <c r="Y36" s="308"/>
      <c r="Z36" s="308"/>
      <c r="AA36" s="308"/>
      <c r="AB36" s="308"/>
      <c r="AC36" s="308"/>
      <c r="AD36" s="308"/>
      <c r="AE36" s="308"/>
      <c r="AF36" s="308"/>
      <c r="AG36" s="308"/>
      <c r="AH36" s="308"/>
      <c r="AI36" s="308"/>
      <c r="AJ36" s="86"/>
      <c r="AK36" s="86"/>
      <c r="AL36" s="86"/>
    </row>
    <row r="37" spans="1:38" ht="18.95" customHeight="1">
      <c r="A37" s="86"/>
      <c r="B37" s="86"/>
      <c r="C37" s="86"/>
      <c r="D37" s="86"/>
      <c r="E37" s="86"/>
      <c r="F37" s="86"/>
      <c r="G37" s="86"/>
      <c r="H37" s="86"/>
      <c r="I37" s="86"/>
      <c r="J37" s="86"/>
      <c r="K37" s="86"/>
      <c r="L37" s="86"/>
      <c r="M37" s="86"/>
      <c r="N37" s="86"/>
      <c r="O37" s="86"/>
      <c r="P37" s="86"/>
      <c r="Q37" s="183" t="s">
        <v>129</v>
      </c>
      <c r="R37" s="184"/>
      <c r="S37" s="184"/>
      <c r="T37" s="185"/>
      <c r="U37" s="186"/>
      <c r="V37" s="186"/>
      <c r="W37" s="186"/>
      <c r="X37" s="187"/>
      <c r="Y37" s="308"/>
      <c r="Z37" s="308"/>
      <c r="AA37" s="308"/>
      <c r="AB37" s="308"/>
      <c r="AC37" s="308"/>
      <c r="AD37" s="308"/>
      <c r="AE37" s="308"/>
      <c r="AF37" s="308"/>
      <c r="AG37" s="308"/>
      <c r="AH37" s="308"/>
      <c r="AI37" s="308"/>
      <c r="AJ37" s="86"/>
      <c r="AK37" s="86"/>
      <c r="AL37" s="86"/>
    </row>
    <row r="38" spans="1:38" ht="18.95" customHeight="1">
      <c r="A38" s="86"/>
      <c r="B38" s="86"/>
      <c r="C38" s="86"/>
      <c r="D38" s="86"/>
      <c r="E38" s="86"/>
      <c r="F38" s="86"/>
      <c r="G38" s="86"/>
      <c r="H38" s="86"/>
      <c r="I38" s="86"/>
      <c r="J38" s="86"/>
      <c r="K38" s="86"/>
      <c r="L38" s="86"/>
      <c r="M38" s="86"/>
      <c r="N38" s="86"/>
      <c r="O38" s="86"/>
      <c r="P38" s="86"/>
      <c r="Q38" s="309" t="s">
        <v>130</v>
      </c>
      <c r="R38" s="309"/>
      <c r="S38" s="309"/>
      <c r="T38" s="309"/>
      <c r="U38" s="309"/>
      <c r="V38" s="309"/>
      <c r="W38" s="309"/>
      <c r="X38" s="309"/>
      <c r="Y38" s="310"/>
      <c r="Z38" s="311"/>
      <c r="AA38" s="311"/>
      <c r="AB38" s="311"/>
      <c r="AC38" s="311"/>
      <c r="AD38" s="311"/>
      <c r="AE38" s="311"/>
      <c r="AF38" s="311"/>
      <c r="AG38" s="311"/>
      <c r="AH38" s="311"/>
      <c r="AI38" s="312"/>
      <c r="AJ38" s="86"/>
      <c r="AK38" s="86"/>
      <c r="AL38" s="86"/>
    </row>
    <row r="39" spans="1:38" ht="18.95" customHeigh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row>
  </sheetData>
  <sheetProtection selectLockedCells="1"/>
  <mergeCells count="27">
    <mergeCell ref="AA4:AB4"/>
    <mergeCell ref="AC4:AD4"/>
    <mergeCell ref="AF4:AG4"/>
    <mergeCell ref="AI4:AJ4"/>
    <mergeCell ref="X8:AK8"/>
    <mergeCell ref="C20:H20"/>
    <mergeCell ref="J16:AK16"/>
    <mergeCell ref="J17:AK17"/>
    <mergeCell ref="X10:AK10"/>
    <mergeCell ref="S9:W9"/>
    <mergeCell ref="S10:W10"/>
    <mergeCell ref="S8:W8"/>
    <mergeCell ref="Y37:AI37"/>
    <mergeCell ref="Q38:X38"/>
    <mergeCell ref="Y38:AI38"/>
    <mergeCell ref="AC12:AI12"/>
    <mergeCell ref="B13:AK13"/>
    <mergeCell ref="C16:H16"/>
    <mergeCell ref="C17:H17"/>
    <mergeCell ref="C18:H18"/>
    <mergeCell ref="J18:AK18"/>
    <mergeCell ref="J19:AK19"/>
    <mergeCell ref="J20:AK20"/>
    <mergeCell ref="Y35:AI35"/>
    <mergeCell ref="Y36:AI36"/>
    <mergeCell ref="X9:AK9"/>
    <mergeCell ref="C19:H19"/>
  </mergeCells>
  <phoneticPr fontId="2"/>
  <dataValidations count="2">
    <dataValidation imeMode="disabled" allowBlank="1" showInputMessage="1" showErrorMessage="1" sqref="J18:AK18 Y37:AI38 AC4:AD4 AF4:AG4 AI4:AJ4"/>
    <dataValidation imeMode="fullKatakana" allowBlank="1" showInputMessage="1" showErrorMessage="1" sqref="J19:AK19"/>
  </dataValidations>
  <printOptions horizontalCentered="1"/>
  <pageMargins left="0.70866141732283472" right="0.70866141732283472" top="0.94488188976377963" bottom="0.55118110236220474" header="0.70866141732283472" footer="0.31496062992125984"/>
  <pageSetup paperSize="9" orientation="portrait" blackAndWhite="1" horizontalDpi="300" verticalDpi="300" r:id="rId1"/>
  <headerFooter>
    <oddHeader>&amp;L&amp;"ＭＳ 明朝,標準"別記第1号様式（第6関係）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3" r:id="rId4" name="Option Button 9">
              <controlPr defaultSize="0" autoFill="0" autoLine="0" autoPict="0">
                <anchor moveWithCells="1">
                  <from>
                    <xdr:col>4</xdr:col>
                    <xdr:colOff>123825</xdr:colOff>
                    <xdr:row>22</xdr:row>
                    <xdr:rowOff>0</xdr:rowOff>
                  </from>
                  <to>
                    <xdr:col>14</xdr:col>
                    <xdr:colOff>152400</xdr:colOff>
                    <xdr:row>23</xdr:row>
                    <xdr:rowOff>19050</xdr:rowOff>
                  </to>
                </anchor>
              </controlPr>
            </control>
          </mc:Choice>
        </mc:AlternateContent>
        <mc:AlternateContent xmlns:mc="http://schemas.openxmlformats.org/markup-compatibility/2006">
          <mc:Choice Requires="x14">
            <control shapeId="26634" r:id="rId5" name="Option Button 10">
              <controlPr defaultSize="0" autoFill="0" autoLine="0" autoPict="0">
                <anchor moveWithCells="1">
                  <from>
                    <xdr:col>19</xdr:col>
                    <xdr:colOff>47625</xdr:colOff>
                    <xdr:row>21</xdr:row>
                    <xdr:rowOff>228600</xdr:rowOff>
                  </from>
                  <to>
                    <xdr:col>28</xdr:col>
                    <xdr:colOff>152400</xdr:colOff>
                    <xdr:row>23</xdr:row>
                    <xdr:rowOff>19050</xdr:rowOff>
                  </to>
                </anchor>
              </controlPr>
            </control>
          </mc:Choice>
        </mc:AlternateContent>
        <mc:AlternateContent xmlns:mc="http://schemas.openxmlformats.org/markup-compatibility/2006">
          <mc:Choice Requires="x14">
            <control shapeId="26636" r:id="rId6" name="Group Box 12">
              <controlPr defaultSize="0" autoFill="0" autoPict="0">
                <anchor moveWithCells="1">
                  <from>
                    <xdr:col>1</xdr:col>
                    <xdr:colOff>76200</xdr:colOff>
                    <xdr:row>24</xdr:row>
                    <xdr:rowOff>209550</xdr:rowOff>
                  </from>
                  <to>
                    <xdr:col>4</xdr:col>
                    <xdr:colOff>38100</xdr:colOff>
                    <xdr:row>31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J31"/>
  <sheetViews>
    <sheetView showZeros="0" zoomScaleNormal="100" zoomScaleSheetLayoutView="85" workbookViewId="0">
      <selection activeCell="D6" sqref="D6"/>
    </sheetView>
  </sheetViews>
  <sheetFormatPr defaultColWidth="2.25" defaultRowHeight="13.5"/>
  <cols>
    <col min="1" max="1" width="2.25" style="23"/>
    <col min="2" max="2" width="3.125" style="23" customWidth="1"/>
    <col min="3" max="3" width="12.875" style="23" customWidth="1"/>
    <col min="4" max="4" width="16.875" style="23" customWidth="1"/>
    <col min="5" max="5" width="30.625" style="23" customWidth="1"/>
    <col min="6" max="8" width="16.625" style="23" customWidth="1"/>
    <col min="9" max="9" width="12.625" style="23" customWidth="1"/>
    <col min="10" max="10" width="18.75" style="23" customWidth="1"/>
    <col min="11" max="16384" width="2.25" style="23"/>
  </cols>
  <sheetData>
    <row r="1" spans="2:10">
      <c r="B1" s="23" t="s">
        <v>172</v>
      </c>
      <c r="E1" s="274"/>
    </row>
    <row r="2" spans="2:10">
      <c r="B2" s="195" t="s">
        <v>173</v>
      </c>
      <c r="C2" s="195"/>
      <c r="D2" s="195"/>
      <c r="E2" s="196"/>
      <c r="F2" s="195"/>
      <c r="G2" s="195"/>
      <c r="H2" s="195"/>
      <c r="I2" s="195"/>
      <c r="J2" s="195"/>
    </row>
    <row r="3" spans="2:10" ht="18" customHeight="1" thickBot="1">
      <c r="B3" s="69"/>
      <c r="J3" s="26" t="s">
        <v>65</v>
      </c>
    </row>
    <row r="4" spans="2:10" ht="24" customHeight="1">
      <c r="B4" s="327" t="s">
        <v>60</v>
      </c>
      <c r="C4" s="328" t="s">
        <v>58</v>
      </c>
      <c r="D4" s="329" t="s">
        <v>57</v>
      </c>
      <c r="E4" s="330" t="s">
        <v>59</v>
      </c>
      <c r="F4" s="191" t="s">
        <v>177</v>
      </c>
      <c r="G4" s="192"/>
      <c r="H4" s="193"/>
      <c r="I4" s="325" t="s">
        <v>94</v>
      </c>
      <c r="J4" s="326" t="s">
        <v>63</v>
      </c>
    </row>
    <row r="5" spans="2:10" ht="54.75" customHeight="1">
      <c r="B5" s="327"/>
      <c r="C5" s="328"/>
      <c r="D5" s="329"/>
      <c r="E5" s="330"/>
      <c r="F5" s="194" t="s">
        <v>91</v>
      </c>
      <c r="G5" s="194" t="s">
        <v>92</v>
      </c>
      <c r="H5" s="194" t="s">
        <v>93</v>
      </c>
      <c r="I5" s="326"/>
      <c r="J5" s="326"/>
    </row>
    <row r="6" spans="2:10" ht="22.5" customHeight="1">
      <c r="B6" s="51">
        <f>ROW()-5</f>
        <v>1</v>
      </c>
      <c r="C6" s="144">
        <f ca="1">IFERROR(INDIRECT("個票"&amp;$B6&amp;"!$AG$6"),"")</f>
        <v>0</v>
      </c>
      <c r="D6" s="144">
        <f ca="1">IFERROR(INDIRECT("個票"&amp;$B6&amp;"!$L$6"),"")</f>
        <v>0</v>
      </c>
      <c r="E6" s="144">
        <f ca="1">IFERROR(INDIRECT("個票"&amp;$B6&amp;"!$L$7"),"")</f>
        <v>0</v>
      </c>
      <c r="F6" s="146">
        <f ca="1">IFERROR(INDIRECT("個票"&amp;$B6&amp;"!$AO$18")+INDIRECT("個票"&amp;$B6&amp;"!$AO$37"),"")</f>
        <v>0</v>
      </c>
      <c r="G6" s="146">
        <f ca="1">IFERROR(INDIRECT("個票"&amp;$B6&amp;"!$AO$48"),"")</f>
        <v>0</v>
      </c>
      <c r="H6" s="146">
        <f ca="1">IFERROR(INDIRECT("個票"&amp;$B6&amp;"!$AO$60"),"")</f>
        <v>0</v>
      </c>
      <c r="I6" s="147">
        <f ca="1">SUM(F6:H6)</f>
        <v>0</v>
      </c>
      <c r="J6" s="246"/>
    </row>
    <row r="7" spans="2:10" ht="22.5" customHeight="1">
      <c r="B7" s="51">
        <f t="shared" ref="B7:B15" si="0">ROW()-5</f>
        <v>2</v>
      </c>
      <c r="C7" s="144" t="str">
        <f t="shared" ref="C7:C15" ca="1" si="1">IFERROR(INDIRECT("個票"&amp;$B7&amp;"!$AG$6"),"")</f>
        <v/>
      </c>
      <c r="D7" s="144" t="str">
        <f t="shared" ref="D7:D15" ca="1" si="2">IFERROR(INDIRECT("個票"&amp;$B7&amp;"!$L$6"),"")</f>
        <v/>
      </c>
      <c r="E7" s="144" t="str">
        <f t="shared" ref="E7:E15" ca="1" si="3">IFERROR(INDIRECT("個票"&amp;$B7&amp;"!$L$7"),"")</f>
        <v/>
      </c>
      <c r="F7" s="146" t="str">
        <f t="shared" ref="F7:F15" ca="1" si="4">IFERROR(INDIRECT("個票"&amp;$B7&amp;"!$AO$18")+INDIRECT("個票"&amp;$B7&amp;"!$AO$37"),"")</f>
        <v/>
      </c>
      <c r="G7" s="146" t="str">
        <f t="shared" ref="G7:G15" ca="1" si="5">IFERROR(INDIRECT("個票"&amp;$B7&amp;"!$AO$48"),"")</f>
        <v/>
      </c>
      <c r="H7" s="146" t="str">
        <f t="shared" ref="H7:H15" ca="1" si="6">IFERROR(INDIRECT("個票"&amp;$B7&amp;"!$AO$60"),"")</f>
        <v/>
      </c>
      <c r="I7" s="147">
        <f t="shared" ref="I7:I15" ca="1" si="7">SUM(F7:H7)</f>
        <v>0</v>
      </c>
      <c r="J7" s="246"/>
    </row>
    <row r="8" spans="2:10" ht="22.5" customHeight="1">
      <c r="B8" s="51">
        <f t="shared" si="0"/>
        <v>3</v>
      </c>
      <c r="C8" s="144" t="str">
        <f t="shared" ca="1" si="1"/>
        <v/>
      </c>
      <c r="D8" s="144" t="str">
        <f t="shared" ca="1" si="2"/>
        <v/>
      </c>
      <c r="E8" s="144" t="str">
        <f t="shared" ca="1" si="3"/>
        <v/>
      </c>
      <c r="F8" s="146" t="str">
        <f t="shared" ca="1" si="4"/>
        <v/>
      </c>
      <c r="G8" s="146" t="str">
        <f t="shared" ca="1" si="5"/>
        <v/>
      </c>
      <c r="H8" s="146" t="str">
        <f t="shared" ca="1" si="6"/>
        <v/>
      </c>
      <c r="I8" s="147">
        <f t="shared" ca="1" si="7"/>
        <v>0</v>
      </c>
      <c r="J8" s="246"/>
    </row>
    <row r="9" spans="2:10" ht="22.5" customHeight="1">
      <c r="B9" s="51">
        <f t="shared" si="0"/>
        <v>4</v>
      </c>
      <c r="C9" s="144" t="str">
        <f t="shared" ca="1" si="1"/>
        <v/>
      </c>
      <c r="D9" s="144" t="str">
        <f t="shared" ca="1" si="2"/>
        <v/>
      </c>
      <c r="E9" s="144" t="str">
        <f t="shared" ca="1" si="3"/>
        <v/>
      </c>
      <c r="F9" s="146" t="str">
        <f t="shared" ca="1" si="4"/>
        <v/>
      </c>
      <c r="G9" s="146" t="str">
        <f t="shared" ca="1" si="5"/>
        <v/>
      </c>
      <c r="H9" s="146" t="str">
        <f t="shared" ca="1" si="6"/>
        <v/>
      </c>
      <c r="I9" s="147">
        <f t="shared" ca="1" si="7"/>
        <v>0</v>
      </c>
      <c r="J9" s="246"/>
    </row>
    <row r="10" spans="2:10" ht="22.5" customHeight="1">
      <c r="B10" s="51">
        <f t="shared" si="0"/>
        <v>5</v>
      </c>
      <c r="C10" s="144" t="str">
        <f t="shared" ca="1" si="1"/>
        <v/>
      </c>
      <c r="D10" s="144" t="str">
        <f t="shared" ca="1" si="2"/>
        <v/>
      </c>
      <c r="E10" s="144" t="str">
        <f t="shared" ca="1" si="3"/>
        <v/>
      </c>
      <c r="F10" s="146" t="str">
        <f t="shared" ca="1" si="4"/>
        <v/>
      </c>
      <c r="G10" s="146" t="str">
        <f t="shared" ca="1" si="5"/>
        <v/>
      </c>
      <c r="H10" s="146" t="str">
        <f t="shared" ca="1" si="6"/>
        <v/>
      </c>
      <c r="I10" s="147">
        <f t="shared" ca="1" si="7"/>
        <v>0</v>
      </c>
      <c r="J10" s="246"/>
    </row>
    <row r="11" spans="2:10" ht="22.5" customHeight="1">
      <c r="B11" s="51">
        <f t="shared" si="0"/>
        <v>6</v>
      </c>
      <c r="C11" s="144" t="str">
        <f t="shared" ca="1" si="1"/>
        <v/>
      </c>
      <c r="D11" s="144" t="str">
        <f t="shared" ca="1" si="2"/>
        <v/>
      </c>
      <c r="E11" s="144" t="str">
        <f t="shared" ca="1" si="3"/>
        <v/>
      </c>
      <c r="F11" s="146" t="str">
        <f t="shared" ca="1" si="4"/>
        <v/>
      </c>
      <c r="G11" s="146" t="str">
        <f t="shared" ca="1" si="5"/>
        <v/>
      </c>
      <c r="H11" s="146" t="str">
        <f t="shared" ca="1" si="6"/>
        <v/>
      </c>
      <c r="I11" s="147">
        <f t="shared" ca="1" si="7"/>
        <v>0</v>
      </c>
      <c r="J11" s="246"/>
    </row>
    <row r="12" spans="2:10" ht="22.5" customHeight="1">
      <c r="B12" s="51">
        <f t="shared" si="0"/>
        <v>7</v>
      </c>
      <c r="C12" s="144" t="str">
        <f t="shared" ca="1" si="1"/>
        <v/>
      </c>
      <c r="D12" s="144" t="str">
        <f t="shared" ca="1" si="2"/>
        <v/>
      </c>
      <c r="E12" s="144" t="str">
        <f t="shared" ca="1" si="3"/>
        <v/>
      </c>
      <c r="F12" s="146" t="str">
        <f t="shared" ca="1" si="4"/>
        <v/>
      </c>
      <c r="G12" s="146" t="str">
        <f t="shared" ca="1" si="5"/>
        <v/>
      </c>
      <c r="H12" s="146" t="str">
        <f t="shared" ca="1" si="6"/>
        <v/>
      </c>
      <c r="I12" s="147">
        <f t="shared" ca="1" si="7"/>
        <v>0</v>
      </c>
      <c r="J12" s="246"/>
    </row>
    <row r="13" spans="2:10" ht="22.5" customHeight="1">
      <c r="B13" s="51">
        <f t="shared" si="0"/>
        <v>8</v>
      </c>
      <c r="C13" s="144" t="str">
        <f t="shared" ca="1" si="1"/>
        <v/>
      </c>
      <c r="D13" s="144" t="str">
        <f t="shared" ca="1" si="2"/>
        <v/>
      </c>
      <c r="E13" s="144" t="str">
        <f t="shared" ca="1" si="3"/>
        <v/>
      </c>
      <c r="F13" s="146" t="str">
        <f t="shared" ca="1" si="4"/>
        <v/>
      </c>
      <c r="G13" s="146" t="str">
        <f t="shared" ca="1" si="5"/>
        <v/>
      </c>
      <c r="H13" s="146" t="str">
        <f t="shared" ca="1" si="6"/>
        <v/>
      </c>
      <c r="I13" s="147">
        <f t="shared" ca="1" si="7"/>
        <v>0</v>
      </c>
      <c r="J13" s="246"/>
    </row>
    <row r="14" spans="2:10" ht="22.5" customHeight="1">
      <c r="B14" s="51">
        <f t="shared" si="0"/>
        <v>9</v>
      </c>
      <c r="C14" s="144" t="str">
        <f t="shared" ca="1" si="1"/>
        <v/>
      </c>
      <c r="D14" s="144" t="str">
        <f t="shared" ca="1" si="2"/>
        <v/>
      </c>
      <c r="E14" s="144" t="str">
        <f t="shared" ca="1" si="3"/>
        <v/>
      </c>
      <c r="F14" s="146" t="str">
        <f t="shared" ca="1" si="4"/>
        <v/>
      </c>
      <c r="G14" s="146" t="str">
        <f t="shared" ca="1" si="5"/>
        <v/>
      </c>
      <c r="H14" s="146" t="str">
        <f t="shared" ca="1" si="6"/>
        <v/>
      </c>
      <c r="I14" s="147">
        <f t="shared" ca="1" si="7"/>
        <v>0</v>
      </c>
      <c r="J14" s="246"/>
    </row>
    <row r="15" spans="2:10" ht="22.5" customHeight="1" thickBot="1">
      <c r="B15" s="51">
        <f t="shared" si="0"/>
        <v>10</v>
      </c>
      <c r="C15" s="144" t="str">
        <f t="shared" ca="1" si="1"/>
        <v/>
      </c>
      <c r="D15" s="144" t="str">
        <f t="shared" ca="1" si="2"/>
        <v/>
      </c>
      <c r="E15" s="144" t="str">
        <f t="shared" ca="1" si="3"/>
        <v/>
      </c>
      <c r="F15" s="146" t="str">
        <f t="shared" ca="1" si="4"/>
        <v/>
      </c>
      <c r="G15" s="146" t="str">
        <f t="shared" ca="1" si="5"/>
        <v/>
      </c>
      <c r="H15" s="146" t="str">
        <f t="shared" ca="1" si="6"/>
        <v/>
      </c>
      <c r="I15" s="147">
        <f t="shared" ca="1" si="7"/>
        <v>0</v>
      </c>
      <c r="J15" s="246"/>
    </row>
    <row r="16" spans="2:10" ht="22.5" customHeight="1" thickTop="1" thickBot="1">
      <c r="B16" s="323" t="s">
        <v>62</v>
      </c>
      <c r="C16" s="324"/>
      <c r="D16" s="324"/>
      <c r="E16" s="324"/>
      <c r="F16" s="148">
        <f ca="1">SUM(F6:F15)</f>
        <v>0</v>
      </c>
      <c r="G16" s="149">
        <f ca="1">SUM(G6:G15)</f>
        <v>0</v>
      </c>
      <c r="H16" s="150">
        <f ca="1">SUM(H6:H15)</f>
        <v>0</v>
      </c>
      <c r="I16" s="151">
        <f ca="1">SUM(I6:I15)</f>
        <v>0</v>
      </c>
      <c r="J16" s="55"/>
    </row>
    <row r="17" spans="1:4" ht="8.1" customHeight="1"/>
    <row r="18" spans="1:4" customFormat="1" ht="18" customHeight="1">
      <c r="A18" s="23" t="s">
        <v>61</v>
      </c>
      <c r="B18" s="23"/>
      <c r="C18" s="23" t="s">
        <v>131</v>
      </c>
      <c r="D18" s="23"/>
    </row>
    <row r="19" spans="1:4" customFormat="1" ht="16.5" customHeight="1">
      <c r="A19" s="23"/>
      <c r="B19" s="152"/>
      <c r="C19" s="23"/>
      <c r="D19" s="23"/>
    </row>
    <row r="20" spans="1:4" customFormat="1" ht="16.5" customHeight="1">
      <c r="A20" s="23"/>
      <c r="B20" s="152"/>
      <c r="C20" s="23"/>
      <c r="D20" s="23"/>
    </row>
    <row r="21" spans="1:4" customFormat="1" ht="22.5" customHeight="1"/>
    <row r="22" spans="1:4" customFormat="1" ht="22.5" customHeight="1"/>
    <row r="23" spans="1:4" customFormat="1" ht="22.5" customHeight="1"/>
    <row r="24" spans="1:4" customFormat="1" ht="22.5" customHeight="1"/>
    <row r="25" spans="1:4" customFormat="1" ht="22.5" customHeight="1"/>
    <row r="26" spans="1:4" customFormat="1" ht="22.5" customHeight="1"/>
    <row r="27" spans="1:4" customFormat="1" ht="22.5" customHeight="1"/>
    <row r="28" spans="1:4" customFormat="1" ht="22.5" customHeight="1"/>
    <row r="29" spans="1:4" customFormat="1" ht="22.5" customHeight="1"/>
    <row r="30" spans="1:4" customFormat="1" ht="22.5" customHeight="1"/>
    <row r="31" spans="1:4" customFormat="1" ht="22.5" customHeight="1"/>
  </sheetData>
  <sheetProtection formatCells="0" formatColumns="0" formatRows="0" insertColumns="0" insertRows="0" insertHyperlinks="0" deleteColumns="0" deleteRows="0" selectLockedCells="1" sort="0" autoFilter="0" pivotTables="0"/>
  <mergeCells count="7">
    <mergeCell ref="B16:E16"/>
    <mergeCell ref="I4:I5"/>
    <mergeCell ref="J4:J5"/>
    <mergeCell ref="B4:B5"/>
    <mergeCell ref="C4:C5"/>
    <mergeCell ref="D4:D5"/>
    <mergeCell ref="E4:E5"/>
  </mergeCells>
  <phoneticPr fontId="2"/>
  <dataValidations count="1">
    <dataValidation imeMode="on" allowBlank="1" showInputMessage="1" showErrorMessage="1" sqref="J6:J15"/>
  </dataValidations>
  <pageMargins left="0.39370078740157483" right="0.39370078740157483" top="0.98425196850393704" bottom="0.39370078740157483" header="0.78740157480314965" footer="0"/>
  <pageSetup paperSize="9" scale="98" orientation="landscape"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U91"/>
  <sheetViews>
    <sheetView showGridLines="0" showZeros="0" view="pageBreakPreview" zoomScale="115" zoomScaleNormal="85" zoomScaleSheetLayoutView="115" workbookViewId="0">
      <selection activeCell="L6" sqref="L6:AF6"/>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IF(交付申請書!AM26=1,"別記第2号様式(第6関係)(その2)","別記第3号様式(第6関係)(その2)")</f>
        <v>別記第2号様式(第6関係)(その2)</v>
      </c>
    </row>
    <row r="2" spans="1:47">
      <c r="A2" s="275"/>
    </row>
    <row r="4" spans="1:47">
      <c r="A4" s="8" t="s">
        <v>67</v>
      </c>
    </row>
    <row r="5" spans="1:47" s="4" customFormat="1" ht="12" customHeight="1">
      <c r="A5" s="471" t="s">
        <v>27</v>
      </c>
      <c r="B5" s="27" t="s">
        <v>0</v>
      </c>
      <c r="C5" s="28"/>
      <c r="D5" s="28"/>
      <c r="E5" s="29"/>
      <c r="F5" s="29"/>
      <c r="G5" s="29"/>
      <c r="H5" s="29"/>
      <c r="I5" s="29"/>
      <c r="J5" s="29"/>
      <c r="K5" s="30"/>
      <c r="L5" s="474"/>
      <c r="M5" s="475"/>
      <c r="N5" s="475"/>
      <c r="O5" s="475"/>
      <c r="P5" s="475"/>
      <c r="Q5" s="475"/>
      <c r="R5" s="475"/>
      <c r="S5" s="475"/>
      <c r="T5" s="475"/>
      <c r="U5" s="475"/>
      <c r="V5" s="475"/>
      <c r="W5" s="475"/>
      <c r="X5" s="475"/>
      <c r="Y5" s="475"/>
      <c r="Z5" s="475"/>
      <c r="AA5" s="475"/>
      <c r="AB5" s="475"/>
      <c r="AC5" s="475"/>
      <c r="AD5" s="475"/>
      <c r="AE5" s="475"/>
      <c r="AF5" s="476"/>
      <c r="AG5" s="434" t="s">
        <v>52</v>
      </c>
      <c r="AH5" s="435"/>
      <c r="AI5" s="435"/>
      <c r="AJ5" s="435"/>
      <c r="AK5" s="435"/>
      <c r="AL5" s="435"/>
      <c r="AM5" s="436"/>
    </row>
    <row r="6" spans="1:47" s="4" customFormat="1" ht="20.25" customHeight="1">
      <c r="A6" s="472"/>
      <c r="B6" s="31" t="s">
        <v>25</v>
      </c>
      <c r="C6" s="32"/>
      <c r="D6" s="32"/>
      <c r="E6" s="33"/>
      <c r="F6" s="33"/>
      <c r="G6" s="33"/>
      <c r="H6" s="33"/>
      <c r="I6" s="33"/>
      <c r="J6" s="33"/>
      <c r="K6" s="34"/>
      <c r="L6" s="556"/>
      <c r="M6" s="557"/>
      <c r="N6" s="557"/>
      <c r="O6" s="557"/>
      <c r="P6" s="557"/>
      <c r="Q6" s="557"/>
      <c r="R6" s="557"/>
      <c r="S6" s="557"/>
      <c r="T6" s="557"/>
      <c r="U6" s="557"/>
      <c r="V6" s="557"/>
      <c r="W6" s="557"/>
      <c r="X6" s="557"/>
      <c r="Y6" s="557"/>
      <c r="Z6" s="557"/>
      <c r="AA6" s="557"/>
      <c r="AB6" s="557"/>
      <c r="AC6" s="557"/>
      <c r="AD6" s="557"/>
      <c r="AE6" s="557"/>
      <c r="AF6" s="558"/>
      <c r="AG6" s="437"/>
      <c r="AH6" s="438"/>
      <c r="AI6" s="438"/>
      <c r="AJ6" s="438"/>
      <c r="AK6" s="438"/>
      <c r="AL6" s="438"/>
      <c r="AM6" s="439"/>
      <c r="AP6" s="543"/>
      <c r="AQ6" s="543"/>
      <c r="AR6" s="543"/>
      <c r="AS6" s="543"/>
      <c r="AT6" s="543"/>
      <c r="AU6" s="543"/>
    </row>
    <row r="7" spans="1:47" s="4" customFormat="1" ht="20.25" customHeight="1">
      <c r="A7" s="472"/>
      <c r="B7" s="35" t="s">
        <v>53</v>
      </c>
      <c r="C7" s="36"/>
      <c r="D7" s="36"/>
      <c r="E7" s="37"/>
      <c r="F7" s="37"/>
      <c r="G7" s="37"/>
      <c r="H7" s="37"/>
      <c r="I7" s="37"/>
      <c r="J7" s="37"/>
      <c r="K7" s="38"/>
      <c r="L7" s="440"/>
      <c r="M7" s="441"/>
      <c r="N7" s="441"/>
      <c r="O7" s="441"/>
      <c r="P7" s="441"/>
      <c r="Q7" s="441"/>
      <c r="R7" s="441"/>
      <c r="S7" s="441"/>
      <c r="T7" s="441"/>
      <c r="U7" s="441"/>
      <c r="V7" s="441"/>
      <c r="W7" s="441"/>
      <c r="X7" s="441"/>
      <c r="Y7" s="441"/>
      <c r="Z7" s="441"/>
      <c r="AA7" s="441"/>
      <c r="AB7" s="442"/>
      <c r="AC7" s="443" t="s">
        <v>54</v>
      </c>
      <c r="AD7" s="444"/>
      <c r="AE7" s="444"/>
      <c r="AF7" s="445"/>
      <c r="AG7" s="548"/>
      <c r="AH7" s="548"/>
      <c r="AI7" s="548"/>
      <c r="AJ7" s="548"/>
      <c r="AK7" s="548"/>
      <c r="AL7" s="446" t="s">
        <v>55</v>
      </c>
      <c r="AM7" s="447"/>
      <c r="AP7" s="543"/>
      <c r="AQ7" s="543"/>
      <c r="AR7" s="543"/>
      <c r="AS7" s="543"/>
      <c r="AT7" s="543"/>
      <c r="AU7" s="543"/>
    </row>
    <row r="8" spans="1:47" s="4" customFormat="1" ht="13.5" customHeight="1">
      <c r="A8" s="472"/>
      <c r="B8" s="549" t="s">
        <v>56</v>
      </c>
      <c r="C8" s="550"/>
      <c r="D8" s="550"/>
      <c r="E8" s="550"/>
      <c r="F8" s="550"/>
      <c r="G8" s="550"/>
      <c r="H8" s="550"/>
      <c r="I8" s="550"/>
      <c r="J8" s="550"/>
      <c r="K8" s="551"/>
      <c r="L8" s="39" t="s">
        <v>4</v>
      </c>
      <c r="M8" s="39"/>
      <c r="N8" s="39"/>
      <c r="O8" s="39"/>
      <c r="P8" s="39"/>
      <c r="Q8" s="555"/>
      <c r="R8" s="555"/>
      <c r="S8" s="39" t="s">
        <v>5</v>
      </c>
      <c r="T8" s="555"/>
      <c r="U8" s="555"/>
      <c r="V8" s="555"/>
      <c r="W8" s="39" t="s">
        <v>6</v>
      </c>
      <c r="X8" s="39"/>
      <c r="Y8" s="39"/>
      <c r="Z8" s="39"/>
      <c r="AA8" s="39"/>
      <c r="AB8" s="39"/>
      <c r="AC8" s="198"/>
      <c r="AD8" s="39"/>
      <c r="AE8" s="39"/>
      <c r="AF8" s="39"/>
      <c r="AG8" s="39"/>
      <c r="AH8" s="39"/>
      <c r="AI8" s="39"/>
      <c r="AJ8" s="39"/>
      <c r="AK8" s="39"/>
      <c r="AL8" s="39"/>
      <c r="AM8" s="199" t="s">
        <v>133</v>
      </c>
      <c r="AP8" s="6"/>
      <c r="AQ8" s="22"/>
      <c r="AR8" s="22"/>
      <c r="AS8" s="22"/>
      <c r="AT8" s="22"/>
      <c r="AU8" s="544"/>
    </row>
    <row r="9" spans="1:47" s="4" customFormat="1" ht="20.25" customHeight="1">
      <c r="A9" s="472"/>
      <c r="B9" s="552"/>
      <c r="C9" s="553"/>
      <c r="D9" s="553"/>
      <c r="E9" s="553"/>
      <c r="F9" s="553"/>
      <c r="G9" s="553"/>
      <c r="H9" s="553"/>
      <c r="I9" s="553"/>
      <c r="J9" s="553"/>
      <c r="K9" s="554"/>
      <c r="L9" s="556"/>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8"/>
      <c r="AP9" s="22"/>
      <c r="AQ9" s="22"/>
      <c r="AR9" s="22"/>
      <c r="AS9" s="22"/>
      <c r="AT9" s="22"/>
      <c r="AU9" s="544"/>
    </row>
    <row r="10" spans="1:47" s="4" customFormat="1" ht="20.25" customHeight="1">
      <c r="A10" s="473"/>
      <c r="B10" s="40" t="s">
        <v>26</v>
      </c>
      <c r="C10" s="41"/>
      <c r="D10" s="41"/>
      <c r="E10" s="42"/>
      <c r="F10" s="42"/>
      <c r="G10" s="42"/>
      <c r="H10" s="42"/>
      <c r="I10" s="42"/>
      <c r="J10" s="42"/>
      <c r="K10" s="42"/>
      <c r="L10" s="545"/>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7"/>
    </row>
    <row r="11" spans="1:47" s="4" customFormat="1" ht="39.950000000000003" customHeight="1">
      <c r="A11" s="456" t="s">
        <v>76</v>
      </c>
      <c r="B11" s="457"/>
      <c r="C11" s="457"/>
      <c r="D11" s="458"/>
      <c r="E11" s="136"/>
      <c r="F11" s="137"/>
      <c r="G11" s="465" t="s">
        <v>178</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6"/>
    </row>
    <row r="12" spans="1:47" s="4" customFormat="1" ht="39.950000000000003" customHeight="1">
      <c r="A12" s="459"/>
      <c r="B12" s="460"/>
      <c r="C12" s="460"/>
      <c r="D12" s="461"/>
      <c r="E12" s="138"/>
      <c r="F12" s="139"/>
      <c r="G12" s="467" t="s">
        <v>180</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8"/>
    </row>
    <row r="13" spans="1:47" s="4" customFormat="1" ht="30.75" customHeight="1">
      <c r="A13" s="459"/>
      <c r="B13" s="460"/>
      <c r="C13" s="460"/>
      <c r="D13" s="461"/>
      <c r="E13" s="140"/>
      <c r="F13" s="141"/>
      <c r="G13" s="469" t="s">
        <v>110</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70"/>
    </row>
    <row r="14" spans="1:47" s="4" customFormat="1" ht="14.1" customHeight="1">
      <c r="A14" s="459"/>
      <c r="B14" s="460"/>
      <c r="C14" s="460"/>
      <c r="D14" s="461"/>
      <c r="E14" s="140"/>
      <c r="F14" s="141"/>
      <c r="G14" s="22"/>
      <c r="H14" s="71" t="s">
        <v>179</v>
      </c>
      <c r="I14" s="69"/>
      <c r="J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8"/>
    </row>
    <row r="15" spans="1:47" s="4" customFormat="1" ht="14.1" customHeight="1">
      <c r="A15" s="462"/>
      <c r="B15" s="463"/>
      <c r="C15" s="463"/>
      <c r="D15" s="464"/>
      <c r="E15" s="142"/>
      <c r="F15" s="143"/>
      <c r="G15" s="54"/>
      <c r="H15" s="72" t="s">
        <v>75</v>
      </c>
      <c r="I15" s="12"/>
      <c r="J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7"/>
    </row>
    <row r="16" spans="1:47" s="4" customFormat="1" ht="12" customHeight="1">
      <c r="A16" s="7"/>
      <c r="B16" s="7"/>
      <c r="C16" s="7"/>
      <c r="D16" s="7"/>
      <c r="E16" s="7"/>
      <c r="F16" s="7"/>
      <c r="G16" s="7"/>
      <c r="H16" s="7"/>
      <c r="I16" s="11"/>
      <c r="J16" s="200"/>
      <c r="K16" s="3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1:46" s="4" customFormat="1" ht="20.25" customHeight="1">
      <c r="A17" s="16" t="s">
        <v>185</v>
      </c>
      <c r="B17" s="6"/>
      <c r="C17" s="22"/>
      <c r="D17" s="22"/>
      <c r="E17" s="22"/>
      <c r="F17" s="22"/>
      <c r="G17" s="22"/>
      <c r="H17" s="22"/>
      <c r="I17" s="69"/>
      <c r="J17" s="201"/>
      <c r="K17" s="37"/>
      <c r="L17" s="36"/>
      <c r="M17" s="36"/>
      <c r="N17" s="36"/>
      <c r="O17" s="36"/>
      <c r="P17" s="36"/>
      <c r="Q17" s="36"/>
      <c r="R17" s="36"/>
      <c r="S17" s="36"/>
      <c r="T17" s="36"/>
      <c r="U17" s="36"/>
      <c r="V17" s="36"/>
      <c r="W17" s="66"/>
      <c r="X17" s="66"/>
      <c r="Y17" s="66"/>
      <c r="Z17" s="66"/>
      <c r="AA17" s="66"/>
      <c r="AB17" s="66"/>
      <c r="AC17" s="66"/>
      <c r="AD17" s="66"/>
      <c r="AE17" s="66"/>
      <c r="AG17" s="116"/>
      <c r="AH17" s="116"/>
      <c r="AI17" s="116"/>
      <c r="AJ17" s="116"/>
      <c r="AK17" s="116"/>
      <c r="AL17" s="116"/>
      <c r="AM17" s="116"/>
    </row>
    <row r="18" spans="1:46" s="4" customFormat="1" ht="20.25" customHeight="1">
      <c r="A18" s="73"/>
      <c r="B18" s="9"/>
      <c r="C18" s="54"/>
      <c r="D18" s="54"/>
      <c r="E18" s="54"/>
      <c r="F18" s="54"/>
      <c r="G18" s="54"/>
      <c r="H18" s="54"/>
      <c r="I18" s="12"/>
      <c r="J18" s="66"/>
      <c r="K18" s="66"/>
      <c r="L18" s="273"/>
      <c r="M18" s="434" t="s">
        <v>167</v>
      </c>
      <c r="N18" s="435"/>
      <c r="O18" s="435"/>
      <c r="P18" s="436"/>
      <c r="Q18" s="528" t="str">
        <f>IF(ISBLANK($L$7),"",VLOOKUP($L$7,計算用!$A$2:$E$36,2,FALSE))</f>
        <v/>
      </c>
      <c r="R18" s="528"/>
      <c r="S18" s="529" t="str">
        <f>IF(ISBLANK($L$7),"","千円"&amp;VLOOKUP($L$7,計算用!$A$2:$E$36,5,FALSE))</f>
        <v/>
      </c>
      <c r="T18" s="529"/>
      <c r="U18" s="529"/>
      <c r="V18" s="530"/>
      <c r="W18" s="451" t="s">
        <v>166</v>
      </c>
      <c r="X18" s="452"/>
      <c r="Y18" s="452"/>
      <c r="Z18" s="453"/>
      <c r="AA18" s="454" t="str">
        <f>IF($L$7="","",IF(VLOOKUP($L$7,単価表,5,)="/定員",VLOOKUP($L$7,単価表,2,)*$AG$7,VLOOKUP($L$7,単価表,2,)))</f>
        <v/>
      </c>
      <c r="AB18" s="455"/>
      <c r="AC18" s="455"/>
      <c r="AD18" s="452" t="s">
        <v>50</v>
      </c>
      <c r="AE18" s="453"/>
      <c r="AF18" s="451" t="s">
        <v>28</v>
      </c>
      <c r="AG18" s="452"/>
      <c r="AH18" s="453"/>
      <c r="AI18" s="559" t="str">
        <f>IF(ラジオボタン=1,ROUNDDOWN((個票1!H35-個票1!M35)/1000,0)+MIN(個票1!H45/1000,$AI$37),IF(ラジオボタン=2,ROUNDDOWN((H35+H45)/1000,0),""))</f>
        <v/>
      </c>
      <c r="AJ18" s="560"/>
      <c r="AK18" s="560"/>
      <c r="AL18" s="452" t="s">
        <v>50</v>
      </c>
      <c r="AM18" s="453"/>
      <c r="AO18" s="145">
        <f>MIN(AA18,AI18)</f>
        <v>0</v>
      </c>
    </row>
    <row r="19" spans="1:46" s="4" customFormat="1" ht="20.25" customHeight="1">
      <c r="A19" s="448" t="s">
        <v>73</v>
      </c>
      <c r="B19" s="449"/>
      <c r="C19" s="449"/>
      <c r="D19" s="449"/>
      <c r="E19" s="449"/>
      <c r="F19" s="449"/>
      <c r="G19" s="450"/>
      <c r="H19" s="569"/>
      <c r="I19" s="570"/>
      <c r="J19" s="571"/>
      <c r="K19" s="563" t="s">
        <v>114</v>
      </c>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5"/>
    </row>
    <row r="20" spans="1:46" s="4" customFormat="1" ht="14.25" customHeight="1">
      <c r="A20" s="44"/>
      <c r="B20" s="65"/>
      <c r="C20" s="578" t="s">
        <v>181</v>
      </c>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9"/>
      <c r="AT20" s="5"/>
    </row>
    <row r="21" spans="1:46" s="4" customFormat="1" ht="14.25" customHeight="1">
      <c r="A21" s="45"/>
      <c r="B21" s="56"/>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1"/>
      <c r="AT21" s="5"/>
    </row>
    <row r="22" spans="1:46" s="4" customFormat="1" ht="14.25" customHeight="1">
      <c r="A22" s="45"/>
      <c r="B22" s="56"/>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1"/>
      <c r="AT22" s="5"/>
    </row>
    <row r="23" spans="1:46" s="4" customFormat="1" ht="14.25" customHeight="1">
      <c r="A23" s="45"/>
      <c r="B23" s="56"/>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1"/>
      <c r="AT23" s="5"/>
    </row>
    <row r="24" spans="1:46" s="4" customFormat="1" ht="14.25" customHeight="1">
      <c r="A24" s="45"/>
      <c r="B24" s="56"/>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1"/>
      <c r="AT24" s="5"/>
    </row>
    <row r="25" spans="1:46" s="4" customFormat="1" ht="14.25" customHeight="1">
      <c r="A25" s="46"/>
      <c r="B25" s="57"/>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3"/>
      <c r="AT25" s="5"/>
    </row>
    <row r="26" spans="1:46" s="4" customFormat="1" ht="24" customHeight="1">
      <c r="A26" s="302" t="s">
        <v>183</v>
      </c>
      <c r="B26" s="47"/>
      <c r="C26" s="47"/>
      <c r="D26" s="47"/>
      <c r="E26" s="47"/>
      <c r="F26" s="47"/>
      <c r="G26" s="47"/>
      <c r="H26" s="47"/>
      <c r="I26" s="47"/>
      <c r="J26" s="96"/>
      <c r="K26" s="96" t="s">
        <v>161</v>
      </c>
      <c r="L26" s="303"/>
      <c r="M26" s="303"/>
      <c r="N26" s="303"/>
      <c r="O26" s="303"/>
      <c r="P26" s="303"/>
      <c r="Q26" s="303"/>
      <c r="R26" s="303"/>
      <c r="S26" s="303"/>
      <c r="T26" s="96"/>
      <c r="U26" s="96"/>
      <c r="V26" s="303"/>
      <c r="W26" s="303"/>
      <c r="X26" s="303"/>
      <c r="Y26" s="303"/>
      <c r="Z26" s="303"/>
      <c r="AA26" s="303"/>
      <c r="AB26" s="303"/>
      <c r="AC26" s="303"/>
      <c r="AD26" s="303"/>
      <c r="AE26" s="303"/>
      <c r="AF26" s="47"/>
      <c r="AG26" s="47"/>
      <c r="AH26" s="47"/>
      <c r="AI26" s="47"/>
      <c r="AJ26" s="47"/>
      <c r="AK26" s="47"/>
      <c r="AL26" s="47"/>
      <c r="AM26" s="47"/>
      <c r="AT26" s="5"/>
    </row>
    <row r="27" spans="1:46" s="4" customFormat="1" ht="18" customHeight="1">
      <c r="A27" s="165" t="s">
        <v>97</v>
      </c>
      <c r="B27" s="166"/>
      <c r="C27" s="166"/>
      <c r="D27" s="166"/>
      <c r="E27" s="166"/>
      <c r="F27" s="166"/>
      <c r="G27" s="167"/>
      <c r="H27" s="166" t="s">
        <v>98</v>
      </c>
      <c r="I27" s="166"/>
      <c r="J27" s="166"/>
      <c r="K27" s="166"/>
      <c r="L27" s="166"/>
      <c r="M27" s="165" t="s">
        <v>169</v>
      </c>
      <c r="N27" s="166"/>
      <c r="O27" s="166"/>
      <c r="P27" s="166"/>
      <c r="Q27" s="276"/>
      <c r="R27" s="277" t="s">
        <v>99</v>
      </c>
      <c r="S27" s="166"/>
      <c r="T27" s="166"/>
      <c r="U27" s="166"/>
      <c r="V27" s="166"/>
      <c r="W27" s="166"/>
      <c r="X27" s="166"/>
      <c r="Y27" s="166"/>
      <c r="Z27" s="166"/>
      <c r="AA27" s="166"/>
      <c r="AB27" s="166"/>
      <c r="AC27" s="166"/>
      <c r="AD27" s="166"/>
      <c r="AE27" s="166"/>
      <c r="AF27" s="166"/>
      <c r="AG27" s="166"/>
      <c r="AH27" s="166"/>
      <c r="AI27" s="166"/>
      <c r="AJ27" s="166"/>
      <c r="AK27" s="166"/>
      <c r="AL27" s="166"/>
      <c r="AM27" s="167"/>
      <c r="AT27" s="5"/>
    </row>
    <row r="28" spans="1:46" s="4" customFormat="1" ht="18" customHeight="1">
      <c r="A28" s="117" t="s">
        <v>100</v>
      </c>
      <c r="B28" s="118"/>
      <c r="C28" s="118"/>
      <c r="D28" s="118"/>
      <c r="E28" s="119"/>
      <c r="F28" s="119"/>
      <c r="G28" s="120"/>
      <c r="H28" s="584"/>
      <c r="I28" s="584"/>
      <c r="J28" s="584"/>
      <c r="K28" s="584"/>
      <c r="L28" s="584"/>
      <c r="M28" s="575"/>
      <c r="N28" s="576"/>
      <c r="O28" s="576"/>
      <c r="P28" s="576"/>
      <c r="Q28" s="577"/>
      <c r="R28" s="481"/>
      <c r="S28" s="482"/>
      <c r="T28" s="482"/>
      <c r="U28" s="482"/>
      <c r="V28" s="482"/>
      <c r="W28" s="482"/>
      <c r="X28" s="482"/>
      <c r="Y28" s="482"/>
      <c r="Z28" s="482"/>
      <c r="AA28" s="482"/>
      <c r="AB28" s="482"/>
      <c r="AC28" s="482"/>
      <c r="AD28" s="482"/>
      <c r="AE28" s="482"/>
      <c r="AF28" s="482"/>
      <c r="AG28" s="482"/>
      <c r="AH28" s="482"/>
      <c r="AI28" s="482"/>
      <c r="AJ28" s="482"/>
      <c r="AK28" s="482"/>
      <c r="AL28" s="482"/>
      <c r="AM28" s="483"/>
      <c r="AT28" s="5"/>
    </row>
    <row r="29" spans="1:46" s="4" customFormat="1" ht="18" customHeight="1">
      <c r="A29" s="121" t="s">
        <v>101</v>
      </c>
      <c r="B29" s="122"/>
      <c r="C29" s="122"/>
      <c r="D29" s="122"/>
      <c r="E29" s="123"/>
      <c r="F29" s="123"/>
      <c r="G29" s="124"/>
      <c r="H29" s="477"/>
      <c r="I29" s="477"/>
      <c r="J29" s="477"/>
      <c r="K29" s="477"/>
      <c r="L29" s="477"/>
      <c r="M29" s="517">
        <f>INT(H29/11)</f>
        <v>0</v>
      </c>
      <c r="N29" s="518"/>
      <c r="O29" s="518"/>
      <c r="P29" s="518"/>
      <c r="Q29" s="519"/>
      <c r="R29" s="484"/>
      <c r="S29" s="485"/>
      <c r="T29" s="485"/>
      <c r="U29" s="485"/>
      <c r="V29" s="485"/>
      <c r="W29" s="485"/>
      <c r="X29" s="485"/>
      <c r="Y29" s="485"/>
      <c r="Z29" s="485"/>
      <c r="AA29" s="485"/>
      <c r="AB29" s="485"/>
      <c r="AC29" s="485"/>
      <c r="AD29" s="485"/>
      <c r="AE29" s="485"/>
      <c r="AF29" s="485"/>
      <c r="AG29" s="485"/>
      <c r="AH29" s="485"/>
      <c r="AI29" s="485"/>
      <c r="AJ29" s="485"/>
      <c r="AK29" s="485"/>
      <c r="AL29" s="485"/>
      <c r="AM29" s="486"/>
      <c r="AT29" s="5"/>
    </row>
    <row r="30" spans="1:46" s="4" customFormat="1" ht="18" customHeight="1">
      <c r="A30" s="121" t="s">
        <v>102</v>
      </c>
      <c r="B30" s="122"/>
      <c r="C30" s="122"/>
      <c r="D30" s="122"/>
      <c r="E30" s="123"/>
      <c r="F30" s="123"/>
      <c r="G30" s="124"/>
      <c r="H30" s="477"/>
      <c r="I30" s="477"/>
      <c r="J30" s="477"/>
      <c r="K30" s="477"/>
      <c r="L30" s="477"/>
      <c r="M30" s="517">
        <f t="shared" ref="M30:M32" si="0">INT(H30/11)</f>
        <v>0</v>
      </c>
      <c r="N30" s="518"/>
      <c r="O30" s="518"/>
      <c r="P30" s="518"/>
      <c r="Q30" s="519"/>
      <c r="R30" s="484"/>
      <c r="S30" s="485"/>
      <c r="T30" s="485"/>
      <c r="U30" s="485"/>
      <c r="V30" s="485"/>
      <c r="W30" s="485"/>
      <c r="X30" s="485"/>
      <c r="Y30" s="485"/>
      <c r="Z30" s="485"/>
      <c r="AA30" s="485"/>
      <c r="AB30" s="485"/>
      <c r="AC30" s="485"/>
      <c r="AD30" s="485"/>
      <c r="AE30" s="485"/>
      <c r="AF30" s="485"/>
      <c r="AG30" s="485"/>
      <c r="AH30" s="485"/>
      <c r="AI30" s="485"/>
      <c r="AJ30" s="485"/>
      <c r="AK30" s="485"/>
      <c r="AL30" s="485"/>
      <c r="AM30" s="486"/>
      <c r="AT30" s="5"/>
    </row>
    <row r="31" spans="1:46" s="4" customFormat="1" ht="18" customHeight="1">
      <c r="A31" s="121" t="s">
        <v>103</v>
      </c>
      <c r="B31" s="122"/>
      <c r="C31" s="122"/>
      <c r="D31" s="122"/>
      <c r="E31" s="123"/>
      <c r="F31" s="123"/>
      <c r="G31" s="124"/>
      <c r="H31" s="477"/>
      <c r="I31" s="477"/>
      <c r="J31" s="477"/>
      <c r="K31" s="477"/>
      <c r="L31" s="477"/>
      <c r="M31" s="517">
        <f t="shared" si="0"/>
        <v>0</v>
      </c>
      <c r="N31" s="518"/>
      <c r="O31" s="518"/>
      <c r="P31" s="518"/>
      <c r="Q31" s="519"/>
      <c r="R31" s="484"/>
      <c r="S31" s="485"/>
      <c r="T31" s="485"/>
      <c r="U31" s="485"/>
      <c r="V31" s="485"/>
      <c r="W31" s="485"/>
      <c r="X31" s="485"/>
      <c r="Y31" s="485"/>
      <c r="Z31" s="485"/>
      <c r="AA31" s="485"/>
      <c r="AB31" s="485"/>
      <c r="AC31" s="485"/>
      <c r="AD31" s="485"/>
      <c r="AE31" s="485"/>
      <c r="AF31" s="485"/>
      <c r="AG31" s="485"/>
      <c r="AH31" s="485"/>
      <c r="AI31" s="485"/>
      <c r="AJ31" s="485"/>
      <c r="AK31" s="485"/>
      <c r="AL31" s="485"/>
      <c r="AM31" s="486"/>
      <c r="AT31" s="5"/>
    </row>
    <row r="32" spans="1:46" s="4" customFormat="1" ht="18" customHeight="1">
      <c r="A32" s="121" t="s">
        <v>104</v>
      </c>
      <c r="B32" s="122"/>
      <c r="C32" s="122"/>
      <c r="D32" s="122"/>
      <c r="E32" s="123"/>
      <c r="F32" s="123"/>
      <c r="G32" s="124"/>
      <c r="H32" s="477"/>
      <c r="I32" s="477"/>
      <c r="J32" s="477"/>
      <c r="K32" s="477"/>
      <c r="L32" s="477"/>
      <c r="M32" s="517">
        <f t="shared" si="0"/>
        <v>0</v>
      </c>
      <c r="N32" s="518"/>
      <c r="O32" s="518"/>
      <c r="P32" s="518"/>
      <c r="Q32" s="519"/>
      <c r="R32" s="484"/>
      <c r="S32" s="485"/>
      <c r="T32" s="485"/>
      <c r="U32" s="485"/>
      <c r="V32" s="485"/>
      <c r="W32" s="485"/>
      <c r="X32" s="485"/>
      <c r="Y32" s="485"/>
      <c r="Z32" s="485"/>
      <c r="AA32" s="485"/>
      <c r="AB32" s="485"/>
      <c r="AC32" s="485"/>
      <c r="AD32" s="485"/>
      <c r="AE32" s="485"/>
      <c r="AF32" s="485"/>
      <c r="AG32" s="485"/>
      <c r="AH32" s="485"/>
      <c r="AI32" s="485"/>
      <c r="AJ32" s="485"/>
      <c r="AK32" s="485"/>
      <c r="AL32" s="485"/>
      <c r="AM32" s="486"/>
      <c r="AT32" s="5"/>
    </row>
    <row r="33" spans="1:46" s="4" customFormat="1" ht="18" customHeight="1">
      <c r="A33" s="428" t="s">
        <v>165</v>
      </c>
      <c r="B33" s="429"/>
      <c r="C33" s="429"/>
      <c r="D33" s="429"/>
      <c r="E33" s="429"/>
      <c r="F33" s="429"/>
      <c r="G33" s="430"/>
      <c r="H33" s="477"/>
      <c r="I33" s="477"/>
      <c r="J33" s="477"/>
      <c r="K33" s="477"/>
      <c r="L33" s="477"/>
      <c r="M33" s="520"/>
      <c r="N33" s="521"/>
      <c r="O33" s="521"/>
      <c r="P33" s="521"/>
      <c r="Q33" s="522"/>
      <c r="R33" s="526" t="str">
        <f>IF(ISBLANK(H33),"","別紙対象者リスト参照")</f>
        <v/>
      </c>
      <c r="S33" s="526"/>
      <c r="T33" s="526"/>
      <c r="U33" s="526"/>
      <c r="V33" s="526"/>
      <c r="W33" s="526"/>
      <c r="X33" s="526"/>
      <c r="Y33" s="526"/>
      <c r="Z33" s="526"/>
      <c r="AA33" s="526"/>
      <c r="AB33" s="526"/>
      <c r="AC33" s="526"/>
      <c r="AD33" s="526"/>
      <c r="AE33" s="526"/>
      <c r="AF33" s="526"/>
      <c r="AG33" s="526"/>
      <c r="AH33" s="526"/>
      <c r="AI33" s="526"/>
      <c r="AJ33" s="526"/>
      <c r="AK33" s="526"/>
      <c r="AL33" s="526"/>
      <c r="AM33" s="527"/>
      <c r="AT33" s="5"/>
    </row>
    <row r="34" spans="1:46" s="4" customFormat="1" ht="18" customHeight="1">
      <c r="A34" s="478"/>
      <c r="B34" s="479"/>
      <c r="C34" s="479"/>
      <c r="D34" s="479"/>
      <c r="E34" s="479"/>
      <c r="F34" s="479"/>
      <c r="G34" s="480"/>
      <c r="H34" s="477"/>
      <c r="I34" s="477"/>
      <c r="J34" s="477"/>
      <c r="K34" s="477"/>
      <c r="L34" s="477"/>
      <c r="M34" s="523">
        <f t="shared" ref="M34" si="1">INT(H34/11)</f>
        <v>0</v>
      </c>
      <c r="N34" s="524"/>
      <c r="O34" s="524"/>
      <c r="P34" s="524"/>
      <c r="Q34" s="525"/>
      <c r="R34" s="514"/>
      <c r="S34" s="515"/>
      <c r="T34" s="515"/>
      <c r="U34" s="515"/>
      <c r="V34" s="515"/>
      <c r="W34" s="515"/>
      <c r="X34" s="515"/>
      <c r="Y34" s="515"/>
      <c r="Z34" s="515"/>
      <c r="AA34" s="515"/>
      <c r="AB34" s="515"/>
      <c r="AC34" s="515"/>
      <c r="AD34" s="515"/>
      <c r="AE34" s="515"/>
      <c r="AF34" s="515"/>
      <c r="AG34" s="515"/>
      <c r="AH34" s="515"/>
      <c r="AI34" s="515"/>
      <c r="AJ34" s="515"/>
      <c r="AK34" s="515"/>
      <c r="AL34" s="515"/>
      <c r="AM34" s="516"/>
      <c r="AT34" s="5"/>
    </row>
    <row r="35" spans="1:46" s="4" customFormat="1" ht="18" customHeight="1">
      <c r="A35" s="74"/>
      <c r="B35" s="10"/>
      <c r="C35" s="47"/>
      <c r="D35" s="128" t="s">
        <v>94</v>
      </c>
      <c r="E35" s="47"/>
      <c r="F35" s="47"/>
      <c r="G35" s="48"/>
      <c r="H35" s="493">
        <f>SUM(H28:L34)</f>
        <v>0</v>
      </c>
      <c r="I35" s="494"/>
      <c r="J35" s="494"/>
      <c r="K35" s="494"/>
      <c r="L35" s="495"/>
      <c r="M35" s="503">
        <f>SUM(M28:Q34)</f>
        <v>0</v>
      </c>
      <c r="N35" s="504"/>
      <c r="O35" s="504"/>
      <c r="P35" s="504"/>
      <c r="Q35" s="505"/>
      <c r="R35" s="61"/>
      <c r="S35" s="61"/>
      <c r="T35" s="61"/>
      <c r="U35" s="61"/>
      <c r="V35" s="61"/>
      <c r="W35" s="61"/>
      <c r="X35" s="61"/>
      <c r="Y35" s="61"/>
      <c r="Z35" s="61"/>
      <c r="AA35" s="61"/>
      <c r="AB35" s="61"/>
      <c r="AC35" s="61"/>
      <c r="AD35" s="61"/>
      <c r="AE35" s="61"/>
      <c r="AF35" s="61"/>
      <c r="AG35" s="61"/>
      <c r="AH35" s="61"/>
      <c r="AI35" s="61"/>
      <c r="AJ35" s="61"/>
      <c r="AK35" s="61"/>
      <c r="AL35" s="61"/>
      <c r="AM35" s="13"/>
      <c r="AT35" s="5"/>
    </row>
    <row r="36" spans="1:46" s="4" customFormat="1" ht="9" customHeight="1">
      <c r="A36" s="272"/>
      <c r="B36" s="6"/>
      <c r="C36" s="61"/>
      <c r="D36" s="61"/>
      <c r="E36" s="61"/>
      <c r="F36" s="61"/>
      <c r="G36" s="61"/>
      <c r="H36" s="269"/>
      <c r="I36" s="269"/>
      <c r="J36" s="269"/>
      <c r="K36" s="269"/>
      <c r="L36" s="269"/>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14"/>
      <c r="AT36" s="5"/>
    </row>
    <row r="37" spans="1:46" s="4" customFormat="1" ht="18" customHeight="1">
      <c r="A37" s="9" t="s">
        <v>182</v>
      </c>
      <c r="B37" s="6"/>
      <c r="C37" s="61"/>
      <c r="D37" s="61"/>
      <c r="E37" s="61"/>
      <c r="F37" s="61"/>
      <c r="G37" s="61"/>
      <c r="H37" s="269"/>
      <c r="I37" s="270"/>
      <c r="J37" s="270"/>
      <c r="K37" s="269"/>
      <c r="L37" s="269"/>
      <c r="M37" s="61"/>
      <c r="N37" s="61"/>
      <c r="O37" s="61"/>
      <c r="P37" s="61"/>
      <c r="Q37" s="61"/>
      <c r="R37" s="61"/>
      <c r="S37" s="61"/>
      <c r="T37" s="61"/>
      <c r="U37" s="61"/>
      <c r="V37" s="61"/>
      <c r="W37" s="506"/>
      <c r="X37" s="506"/>
      <c r="Y37" s="506"/>
      <c r="Z37" s="506"/>
      <c r="AA37" s="507"/>
      <c r="AB37" s="507"/>
      <c r="AC37" s="507"/>
      <c r="AD37" s="506"/>
      <c r="AE37" s="572"/>
      <c r="AF37" s="451" t="s">
        <v>163</v>
      </c>
      <c r="AG37" s="452"/>
      <c r="AH37" s="453"/>
      <c r="AI37" s="573" t="str">
        <f>IF(OR($L$7=計算用!A29,$L$7=計算用!A31,$L$7=計算用!A33,$L$7=計算用!A35),5000,
   IF(OR($L$7=計算用!A30,$L$7=計算用!A32,$L$7=計算用!A34,$L$7=計算用!A36),2000,
   IF(AND(OR($L$7=計算用!A10,$L$7=計算用!A11,$L$7=計算用!A23,$L$7=計算用!A24,$L$7=計算用!A25,$L$7=計算用!A26,$L$7=計算用!A27,$L$7=計算用!A28),(個票1!AG7&gt;=30)),5000,
   IF(AND(OR($L$7=計算用!A10,$L$7=計算用!A11,$L$7=計算用!A23,$L$7=計算用!A24,,$L$7=計算用!A25,$L$7=計算用!A26,$L$7=計算用!A27,$L$7=計算用!A28),(個票1!AG7&lt;30)),2000,""))))</f>
        <v/>
      </c>
      <c r="AJ37" s="574"/>
      <c r="AK37" s="574"/>
      <c r="AL37" s="452" t="s">
        <v>50</v>
      </c>
      <c r="AM37" s="453"/>
      <c r="AO37" s="145">
        <f>IF(ISBLANK($AI$37),0,MIN($AI$37,H39/1000))</f>
        <v>0</v>
      </c>
      <c r="AT37" s="5"/>
    </row>
    <row r="38" spans="1:46" s="4" customFormat="1" ht="18" customHeight="1">
      <c r="A38" s="165" t="s">
        <v>97</v>
      </c>
      <c r="B38" s="166"/>
      <c r="C38" s="166"/>
      <c r="D38" s="166"/>
      <c r="E38" s="166"/>
      <c r="F38" s="166"/>
      <c r="G38" s="167"/>
      <c r="H38" s="166" t="s">
        <v>98</v>
      </c>
      <c r="I38" s="166"/>
      <c r="J38" s="166"/>
      <c r="K38" s="166"/>
      <c r="L38" s="166"/>
      <c r="M38" s="329" t="s">
        <v>164</v>
      </c>
      <c r="N38" s="508"/>
      <c r="O38" s="508"/>
      <c r="P38" s="508"/>
      <c r="Q38" s="508"/>
      <c r="R38" s="508"/>
      <c r="S38" s="508"/>
      <c r="T38" s="508"/>
      <c r="U38" s="508"/>
      <c r="V38" s="508"/>
      <c r="W38" s="509"/>
      <c r="X38" s="509"/>
      <c r="Y38" s="509"/>
      <c r="Z38" s="509"/>
      <c r="AA38" s="509"/>
      <c r="AB38" s="509"/>
      <c r="AC38" s="509"/>
      <c r="AD38" s="509"/>
      <c r="AE38" s="509"/>
      <c r="AF38" s="508"/>
      <c r="AG38" s="508"/>
      <c r="AH38" s="508"/>
      <c r="AI38" s="508"/>
      <c r="AJ38" s="508"/>
      <c r="AK38" s="508"/>
      <c r="AL38" s="508"/>
      <c r="AM38" s="510"/>
      <c r="AT38" s="5"/>
    </row>
    <row r="39" spans="1:46" s="4" customFormat="1" ht="18" customHeight="1">
      <c r="A39" s="487" t="s">
        <v>162</v>
      </c>
      <c r="B39" s="487"/>
      <c r="C39" s="487"/>
      <c r="D39" s="487"/>
      <c r="E39" s="487"/>
      <c r="F39" s="487"/>
      <c r="G39" s="487"/>
      <c r="H39" s="500"/>
      <c r="I39" s="501"/>
      <c r="J39" s="501"/>
      <c r="K39" s="501"/>
      <c r="L39" s="502"/>
      <c r="M39" s="511" t="str">
        <f>IF(ISBLANK(H39),"","別紙対象者リスト参照")</f>
        <v/>
      </c>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3"/>
      <c r="AT39" s="5"/>
    </row>
    <row r="40" spans="1:46" s="4" customFormat="1" ht="9" customHeight="1">
      <c r="A40" s="272"/>
      <c r="B40" s="272"/>
      <c r="C40" s="13"/>
      <c r="D40" s="13"/>
      <c r="E40" s="13"/>
      <c r="F40" s="13"/>
      <c r="G40" s="13"/>
      <c r="H40" s="281"/>
      <c r="I40" s="281"/>
      <c r="J40" s="281"/>
      <c r="K40" s="281"/>
      <c r="L40" s="281"/>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T40" s="5"/>
    </row>
    <row r="41" spans="1:46" s="4" customFormat="1" ht="18" customHeight="1">
      <c r="A41" s="54" t="s">
        <v>184</v>
      </c>
      <c r="B41" s="9"/>
      <c r="C41" s="14"/>
      <c r="D41" s="14"/>
      <c r="E41" s="14"/>
      <c r="F41" s="14"/>
      <c r="G41" s="14"/>
      <c r="H41" s="14"/>
      <c r="I41" s="14"/>
      <c r="J41" s="98" t="s">
        <v>95</v>
      </c>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T41" s="5"/>
    </row>
    <row r="42" spans="1:46" s="4" customFormat="1" ht="18" customHeight="1">
      <c r="A42" s="165" t="s">
        <v>106</v>
      </c>
      <c r="B42" s="166"/>
      <c r="C42" s="166"/>
      <c r="D42" s="166"/>
      <c r="E42" s="166"/>
      <c r="F42" s="166"/>
      <c r="G42" s="167"/>
      <c r="H42" s="166" t="s">
        <v>98</v>
      </c>
      <c r="I42" s="166"/>
      <c r="J42" s="166"/>
      <c r="K42" s="166"/>
      <c r="L42" s="166"/>
      <c r="M42" s="165" t="s">
        <v>169</v>
      </c>
      <c r="N42" s="166"/>
      <c r="O42" s="166"/>
      <c r="P42" s="166"/>
      <c r="Q42" s="276"/>
      <c r="R42" s="168" t="s">
        <v>171</v>
      </c>
      <c r="S42" s="169"/>
      <c r="T42" s="170"/>
      <c r="U42" s="165"/>
      <c r="V42" s="166"/>
      <c r="W42" s="166"/>
      <c r="X42" s="166"/>
      <c r="Y42" s="166"/>
      <c r="Z42" s="166"/>
      <c r="AA42" s="166"/>
      <c r="AB42" s="166"/>
      <c r="AC42" s="166"/>
      <c r="AD42" s="167"/>
      <c r="AE42" s="166" t="s">
        <v>107</v>
      </c>
      <c r="AF42" s="166"/>
      <c r="AG42" s="166"/>
      <c r="AH42" s="166"/>
      <c r="AI42" s="166"/>
      <c r="AJ42" s="166"/>
      <c r="AK42" s="166"/>
      <c r="AL42" s="166"/>
      <c r="AM42" s="167"/>
      <c r="AT42" s="5"/>
    </row>
    <row r="43" spans="1:46" s="4" customFormat="1" ht="18" customHeight="1">
      <c r="A43" s="129" t="s">
        <v>108</v>
      </c>
      <c r="B43" s="130"/>
      <c r="C43" s="130"/>
      <c r="D43" s="130"/>
      <c r="E43" s="131"/>
      <c r="F43" s="131"/>
      <c r="G43" s="132"/>
      <c r="H43" s="496">
        <f>R43*AE43</f>
        <v>0</v>
      </c>
      <c r="I43" s="496"/>
      <c r="J43" s="496"/>
      <c r="K43" s="496"/>
      <c r="L43" s="496"/>
      <c r="M43" s="517">
        <f>INT(H43/11)</f>
        <v>0</v>
      </c>
      <c r="N43" s="518"/>
      <c r="O43" s="518"/>
      <c r="P43" s="518"/>
      <c r="Q43" s="519"/>
      <c r="R43" s="534"/>
      <c r="S43" s="535"/>
      <c r="T43" s="535"/>
      <c r="U43" s="535"/>
      <c r="V43" s="535"/>
      <c r="W43" s="535"/>
      <c r="X43" s="535"/>
      <c r="Y43" s="535"/>
      <c r="Z43" s="535"/>
      <c r="AA43" s="535"/>
      <c r="AB43" s="535"/>
      <c r="AC43" s="535"/>
      <c r="AD43" s="536"/>
      <c r="AE43" s="497"/>
      <c r="AF43" s="498"/>
      <c r="AG43" s="498"/>
      <c r="AH43" s="498"/>
      <c r="AI43" s="498"/>
      <c r="AJ43" s="498"/>
      <c r="AK43" s="498"/>
      <c r="AL43" s="498"/>
      <c r="AM43" s="499"/>
      <c r="AT43" s="5"/>
    </row>
    <row r="44" spans="1:46" s="4" customFormat="1" ht="18" customHeight="1">
      <c r="A44" s="488" t="s">
        <v>168</v>
      </c>
      <c r="B44" s="489"/>
      <c r="C44" s="489"/>
      <c r="D44" s="489"/>
      <c r="E44" s="489"/>
      <c r="F44" s="489"/>
      <c r="G44" s="490"/>
      <c r="H44" s="566">
        <f>R44*AE44</f>
        <v>0</v>
      </c>
      <c r="I44" s="567"/>
      <c r="J44" s="567"/>
      <c r="K44" s="567"/>
      <c r="L44" s="568"/>
      <c r="M44" s="531">
        <f>INT(H44/11)</f>
        <v>0</v>
      </c>
      <c r="N44" s="532"/>
      <c r="O44" s="532"/>
      <c r="P44" s="532"/>
      <c r="Q44" s="533"/>
      <c r="R44" s="537"/>
      <c r="S44" s="538"/>
      <c r="T44" s="538"/>
      <c r="U44" s="538"/>
      <c r="V44" s="538"/>
      <c r="W44" s="538"/>
      <c r="X44" s="538"/>
      <c r="Y44" s="538"/>
      <c r="Z44" s="538"/>
      <c r="AA44" s="538"/>
      <c r="AB44" s="538"/>
      <c r="AC44" s="538"/>
      <c r="AD44" s="539"/>
      <c r="AE44" s="431"/>
      <c r="AF44" s="432"/>
      <c r="AG44" s="432"/>
      <c r="AH44" s="432"/>
      <c r="AI44" s="432"/>
      <c r="AJ44" s="432"/>
      <c r="AK44" s="432"/>
      <c r="AL44" s="432"/>
      <c r="AM44" s="433"/>
      <c r="AT44" s="5"/>
    </row>
    <row r="45" spans="1:46" s="4" customFormat="1" ht="18" customHeight="1">
      <c r="A45" s="74"/>
      <c r="B45" s="10"/>
      <c r="C45" s="128"/>
      <c r="D45" s="128" t="s">
        <v>94</v>
      </c>
      <c r="E45" s="128"/>
      <c r="F45" s="128"/>
      <c r="G45" s="133"/>
      <c r="H45" s="493">
        <f>SUM(H43:L44)</f>
        <v>0</v>
      </c>
      <c r="I45" s="494"/>
      <c r="J45" s="494"/>
      <c r="K45" s="494"/>
      <c r="L45" s="495"/>
      <c r="M45" s="540">
        <f>SUM(M43:Q44)</f>
        <v>0</v>
      </c>
      <c r="N45" s="541"/>
      <c r="O45" s="541"/>
      <c r="P45" s="541"/>
      <c r="Q45" s="542"/>
      <c r="R45" s="13"/>
      <c r="S45" s="13"/>
      <c r="T45" s="13"/>
      <c r="U45" s="13"/>
      <c r="V45" s="13"/>
      <c r="W45" s="13"/>
      <c r="X45" s="13"/>
      <c r="Y45" s="13"/>
      <c r="Z45" s="13"/>
      <c r="AA45" s="13"/>
      <c r="AB45" s="13"/>
      <c r="AC45" s="13"/>
      <c r="AD45" s="13"/>
      <c r="AE45" s="13"/>
      <c r="AF45" s="13"/>
      <c r="AG45" s="13"/>
      <c r="AH45" s="13"/>
      <c r="AI45" s="13"/>
      <c r="AJ45" s="13"/>
      <c r="AK45" s="13"/>
      <c r="AL45" s="13"/>
      <c r="AM45" s="13"/>
      <c r="AT45" s="5"/>
    </row>
    <row r="46" spans="1:46" s="212" customFormat="1" ht="4.5" customHeight="1">
      <c r="A46" s="202"/>
      <c r="B46" s="200"/>
      <c r="C46" s="203"/>
      <c r="D46" s="200"/>
      <c r="E46" s="204"/>
      <c r="F46" s="200"/>
      <c r="G46" s="200"/>
      <c r="H46" s="200"/>
      <c r="I46" s="200"/>
      <c r="J46" s="205"/>
      <c r="K46" s="205"/>
      <c r="L46" s="205"/>
      <c r="M46" s="206"/>
      <c r="N46" s="206"/>
      <c r="O46" s="207"/>
      <c r="P46" s="208"/>
      <c r="Q46" s="209"/>
      <c r="R46" s="209"/>
      <c r="S46" s="206"/>
      <c r="T46" s="201"/>
      <c r="U46" s="206"/>
      <c r="V46" s="206"/>
      <c r="W46" s="206"/>
      <c r="X46" s="206"/>
      <c r="Y46" s="201"/>
      <c r="Z46" s="201"/>
      <c r="AA46" s="201"/>
      <c r="AB46" s="201"/>
      <c r="AC46" s="210"/>
      <c r="AD46" s="206"/>
      <c r="AE46" s="206"/>
      <c r="AF46" s="206"/>
      <c r="AG46" s="206"/>
      <c r="AH46" s="206"/>
      <c r="AI46" s="211"/>
      <c r="AJ46" s="211"/>
      <c r="AK46" s="211"/>
      <c r="AL46" s="211"/>
      <c r="AM46" s="206"/>
    </row>
    <row r="47" spans="1:46" s="212" customFormat="1" ht="18.75" customHeight="1">
      <c r="A47" s="213" t="s">
        <v>111</v>
      </c>
      <c r="B47" s="201"/>
      <c r="C47" s="210"/>
      <c r="D47" s="201"/>
      <c r="E47" s="214"/>
      <c r="F47" s="201"/>
      <c r="G47" s="201"/>
      <c r="H47" s="201"/>
      <c r="I47" s="201"/>
      <c r="J47" s="206"/>
      <c r="K47" s="206"/>
      <c r="L47" s="206"/>
      <c r="M47" s="206"/>
      <c r="N47" s="206"/>
      <c r="O47" s="207"/>
      <c r="P47" s="208"/>
      <c r="Q47" s="209"/>
      <c r="R47" s="209"/>
      <c r="S47" s="206"/>
      <c r="T47" s="201"/>
      <c r="U47" s="206"/>
      <c r="V47" s="206"/>
      <c r="W47" s="215"/>
      <c r="X47" s="215"/>
      <c r="Y47" s="215"/>
      <c r="Z47" s="215"/>
      <c r="AA47" s="216"/>
      <c r="AB47" s="216"/>
      <c r="AC47" s="216"/>
      <c r="AD47" s="215"/>
      <c r="AE47" s="215"/>
      <c r="AF47" s="217"/>
      <c r="AG47" s="217"/>
      <c r="AH47" s="217"/>
      <c r="AI47" s="217"/>
      <c r="AJ47" s="217"/>
      <c r="AK47" s="217"/>
      <c r="AL47" s="217"/>
      <c r="AM47" s="217"/>
      <c r="AO47" s="218"/>
    </row>
    <row r="48" spans="1:46" ht="18.75" customHeight="1">
      <c r="A48" s="54"/>
      <c r="B48" s="54"/>
      <c r="C48" s="54"/>
      <c r="D48" s="54"/>
      <c r="E48" s="54"/>
      <c r="F48" s="54"/>
      <c r="G48" s="54"/>
      <c r="H48" s="54"/>
      <c r="I48" s="54"/>
      <c r="J48" s="54"/>
      <c r="K48" s="54"/>
      <c r="L48" s="54"/>
      <c r="M48" s="434" t="s">
        <v>167</v>
      </c>
      <c r="N48" s="435"/>
      <c r="O48" s="435"/>
      <c r="P48" s="436"/>
      <c r="Q48" s="528" t="str">
        <f>IF(ISBLANK($L$7),"",VLOOKUP($L$7,計算用!$A$2:$E$36,3,FALSE))</f>
        <v/>
      </c>
      <c r="R48" s="528"/>
      <c r="S48" s="529" t="str">
        <f>IF(ISBLANK($L$7),"","千円"&amp;VLOOKUP($L$7,計算用!$A$2:$E$36,5,FALSE))</f>
        <v/>
      </c>
      <c r="T48" s="529"/>
      <c r="U48" s="529"/>
      <c r="V48" s="530"/>
      <c r="W48" s="451" t="s">
        <v>166</v>
      </c>
      <c r="X48" s="452"/>
      <c r="Y48" s="452"/>
      <c r="Z48" s="453"/>
      <c r="AA48" s="454" t="str">
        <f>IF($L$7="","",IF(VLOOKUP($L$7,単価表,5,)="/定員",VLOOKUP($L$7,単価表,3,)*$AG$7,VLOOKUP($L$7,単価表,3,)))</f>
        <v/>
      </c>
      <c r="AB48" s="455"/>
      <c r="AC48" s="455"/>
      <c r="AD48" s="435" t="s">
        <v>50</v>
      </c>
      <c r="AE48" s="436"/>
      <c r="AF48" s="434" t="s">
        <v>28</v>
      </c>
      <c r="AG48" s="435"/>
      <c r="AH48" s="436"/>
      <c r="AI48" s="561" t="str">
        <f>IF(ラジオボタン=1,INT(個票1!H56-個票1!M56)/1000,IF(ラジオボタン=2,ROUNDDOWN(H56/1000,0),""))</f>
        <v/>
      </c>
      <c r="AJ48" s="562"/>
      <c r="AK48" s="562"/>
      <c r="AL48" s="435" t="s">
        <v>50</v>
      </c>
      <c r="AM48" s="436"/>
      <c r="AO48" s="145">
        <f>MIN(AA48,AI48)</f>
        <v>0</v>
      </c>
    </row>
    <row r="49" spans="1:46" s="4" customFormat="1" ht="18" customHeight="1">
      <c r="A49" s="49" t="s">
        <v>109</v>
      </c>
      <c r="B49" s="114"/>
      <c r="C49" s="22"/>
      <c r="D49" s="22"/>
      <c r="E49" s="22"/>
      <c r="F49" s="22"/>
      <c r="G49" s="22"/>
      <c r="H49" s="22"/>
      <c r="I49" s="69"/>
      <c r="J49" s="98" t="s">
        <v>95</v>
      </c>
      <c r="K49" s="115"/>
      <c r="L49" s="115"/>
      <c r="M49" s="115"/>
      <c r="N49" s="115"/>
      <c r="O49" s="115"/>
      <c r="P49" s="115"/>
      <c r="Q49" s="115"/>
      <c r="R49" s="115"/>
      <c r="S49" s="115"/>
      <c r="T49" s="98" t="s">
        <v>96</v>
      </c>
      <c r="U49" s="115"/>
      <c r="V49" s="115"/>
      <c r="W49" s="97"/>
      <c r="X49" s="97"/>
      <c r="Y49" s="97"/>
      <c r="Z49" s="97"/>
      <c r="AA49" s="97"/>
      <c r="AB49" s="97"/>
      <c r="AC49" s="97"/>
      <c r="AD49" s="97"/>
      <c r="AE49" s="97"/>
      <c r="AF49" s="13"/>
      <c r="AG49" s="13"/>
      <c r="AH49" s="13"/>
      <c r="AI49" s="76"/>
      <c r="AJ49" s="108"/>
      <c r="AK49" s="108"/>
      <c r="AL49" s="108"/>
      <c r="AM49" s="109"/>
      <c r="AT49" s="5"/>
    </row>
    <row r="50" spans="1:46" s="4" customFormat="1" ht="18" customHeight="1">
      <c r="A50" s="165" t="s">
        <v>97</v>
      </c>
      <c r="B50" s="166"/>
      <c r="C50" s="166"/>
      <c r="D50" s="166"/>
      <c r="E50" s="166"/>
      <c r="F50" s="166"/>
      <c r="G50" s="167"/>
      <c r="H50" s="166" t="s">
        <v>98</v>
      </c>
      <c r="I50" s="166"/>
      <c r="J50" s="166"/>
      <c r="K50" s="166"/>
      <c r="L50" s="166"/>
      <c r="M50" s="165" t="s">
        <v>169</v>
      </c>
      <c r="N50" s="166"/>
      <c r="O50" s="166"/>
      <c r="P50" s="166"/>
      <c r="Q50" s="276"/>
      <c r="R50" s="277" t="s">
        <v>99</v>
      </c>
      <c r="S50" s="166"/>
      <c r="T50" s="166"/>
      <c r="U50" s="166"/>
      <c r="V50" s="166"/>
      <c r="W50" s="166"/>
      <c r="X50" s="166"/>
      <c r="Y50" s="166"/>
      <c r="Z50" s="166"/>
      <c r="AA50" s="166"/>
      <c r="AB50" s="166"/>
      <c r="AC50" s="166"/>
      <c r="AD50" s="166"/>
      <c r="AE50" s="166"/>
      <c r="AF50" s="166"/>
      <c r="AG50" s="166"/>
      <c r="AH50" s="166"/>
      <c r="AI50" s="166"/>
      <c r="AJ50" s="166"/>
      <c r="AK50" s="166"/>
      <c r="AL50" s="166"/>
      <c r="AM50" s="167"/>
      <c r="AT50" s="5"/>
    </row>
    <row r="51" spans="1:46" s="4" customFormat="1" ht="18" customHeight="1">
      <c r="A51" s="117" t="s">
        <v>100</v>
      </c>
      <c r="B51" s="118"/>
      <c r="C51" s="118"/>
      <c r="D51" s="118"/>
      <c r="E51" s="119"/>
      <c r="F51" s="119"/>
      <c r="G51" s="120"/>
      <c r="H51" s="491"/>
      <c r="I51" s="491"/>
      <c r="J51" s="491"/>
      <c r="K51" s="491"/>
      <c r="L51" s="491"/>
      <c r="M51" s="575"/>
      <c r="N51" s="576"/>
      <c r="O51" s="576"/>
      <c r="P51" s="576"/>
      <c r="Q51" s="577"/>
      <c r="R51" s="481"/>
      <c r="S51" s="482"/>
      <c r="T51" s="482"/>
      <c r="U51" s="482"/>
      <c r="V51" s="482"/>
      <c r="W51" s="482"/>
      <c r="X51" s="482"/>
      <c r="Y51" s="482"/>
      <c r="Z51" s="482"/>
      <c r="AA51" s="482"/>
      <c r="AB51" s="482"/>
      <c r="AC51" s="482"/>
      <c r="AD51" s="482"/>
      <c r="AE51" s="482"/>
      <c r="AF51" s="482"/>
      <c r="AG51" s="482"/>
      <c r="AH51" s="482"/>
      <c r="AI51" s="482"/>
      <c r="AJ51" s="482"/>
      <c r="AK51" s="482"/>
      <c r="AL51" s="482"/>
      <c r="AM51" s="483"/>
      <c r="AT51" s="5"/>
    </row>
    <row r="52" spans="1:46" s="4" customFormat="1" ht="18" customHeight="1">
      <c r="A52" s="121" t="s">
        <v>101</v>
      </c>
      <c r="B52" s="122"/>
      <c r="C52" s="122"/>
      <c r="D52" s="122"/>
      <c r="E52" s="123"/>
      <c r="F52" s="123"/>
      <c r="G52" s="124"/>
      <c r="H52" s="492"/>
      <c r="I52" s="492"/>
      <c r="J52" s="492"/>
      <c r="K52" s="492"/>
      <c r="L52" s="492"/>
      <c r="M52" s="517">
        <f t="shared" ref="M52:M55" si="2">INT(H52/11)</f>
        <v>0</v>
      </c>
      <c r="N52" s="518"/>
      <c r="O52" s="518"/>
      <c r="P52" s="518"/>
      <c r="Q52" s="519"/>
      <c r="R52" s="484"/>
      <c r="S52" s="485"/>
      <c r="T52" s="485"/>
      <c r="U52" s="485"/>
      <c r="V52" s="485"/>
      <c r="W52" s="485"/>
      <c r="X52" s="485"/>
      <c r="Y52" s="485"/>
      <c r="Z52" s="485"/>
      <c r="AA52" s="485"/>
      <c r="AB52" s="485"/>
      <c r="AC52" s="485"/>
      <c r="AD52" s="485"/>
      <c r="AE52" s="485"/>
      <c r="AF52" s="485"/>
      <c r="AG52" s="485"/>
      <c r="AH52" s="485"/>
      <c r="AI52" s="485"/>
      <c r="AJ52" s="485"/>
      <c r="AK52" s="485"/>
      <c r="AL52" s="485"/>
      <c r="AM52" s="486"/>
      <c r="AT52" s="5"/>
    </row>
    <row r="53" spans="1:46" s="4" customFormat="1" ht="18" customHeight="1">
      <c r="A53" s="121" t="s">
        <v>103</v>
      </c>
      <c r="B53" s="122"/>
      <c r="C53" s="122"/>
      <c r="D53" s="122"/>
      <c r="E53" s="123"/>
      <c r="F53" s="123"/>
      <c r="G53" s="124"/>
      <c r="H53" s="492"/>
      <c r="I53" s="492"/>
      <c r="J53" s="492"/>
      <c r="K53" s="492"/>
      <c r="L53" s="492"/>
      <c r="M53" s="517">
        <f t="shared" si="2"/>
        <v>0</v>
      </c>
      <c r="N53" s="518"/>
      <c r="O53" s="518"/>
      <c r="P53" s="518"/>
      <c r="Q53" s="519"/>
      <c r="R53" s="484"/>
      <c r="S53" s="485"/>
      <c r="T53" s="485"/>
      <c r="U53" s="485"/>
      <c r="V53" s="485"/>
      <c r="W53" s="485"/>
      <c r="X53" s="485"/>
      <c r="Y53" s="485"/>
      <c r="Z53" s="485"/>
      <c r="AA53" s="485"/>
      <c r="AB53" s="485"/>
      <c r="AC53" s="485"/>
      <c r="AD53" s="485"/>
      <c r="AE53" s="485"/>
      <c r="AF53" s="485"/>
      <c r="AG53" s="485"/>
      <c r="AH53" s="485"/>
      <c r="AI53" s="485"/>
      <c r="AJ53" s="485"/>
      <c r="AK53" s="485"/>
      <c r="AL53" s="485"/>
      <c r="AM53" s="486"/>
      <c r="AT53" s="5"/>
    </row>
    <row r="54" spans="1:46" s="4" customFormat="1" ht="18" customHeight="1">
      <c r="A54" s="121" t="s">
        <v>105</v>
      </c>
      <c r="B54" s="125"/>
      <c r="C54" s="125"/>
      <c r="D54" s="125"/>
      <c r="E54" s="125"/>
      <c r="F54" s="125"/>
      <c r="G54" s="126"/>
      <c r="H54" s="492"/>
      <c r="I54" s="492"/>
      <c r="J54" s="492"/>
      <c r="K54" s="492"/>
      <c r="L54" s="492"/>
      <c r="M54" s="517">
        <f t="shared" si="2"/>
        <v>0</v>
      </c>
      <c r="N54" s="518"/>
      <c r="O54" s="518"/>
      <c r="P54" s="518"/>
      <c r="Q54" s="519"/>
      <c r="R54" s="484"/>
      <c r="S54" s="485"/>
      <c r="T54" s="485"/>
      <c r="U54" s="485"/>
      <c r="V54" s="485"/>
      <c r="W54" s="485"/>
      <c r="X54" s="485"/>
      <c r="Y54" s="485"/>
      <c r="Z54" s="485"/>
      <c r="AA54" s="485"/>
      <c r="AB54" s="485"/>
      <c r="AC54" s="485"/>
      <c r="AD54" s="485"/>
      <c r="AE54" s="485"/>
      <c r="AF54" s="485"/>
      <c r="AG54" s="485"/>
      <c r="AH54" s="485"/>
      <c r="AI54" s="485"/>
      <c r="AJ54" s="485"/>
      <c r="AK54" s="485"/>
      <c r="AL54" s="485"/>
      <c r="AM54" s="486"/>
      <c r="AT54" s="5"/>
    </row>
    <row r="55" spans="1:46" s="4" customFormat="1" ht="18" customHeight="1">
      <c r="A55" s="331"/>
      <c r="B55" s="332"/>
      <c r="C55" s="332"/>
      <c r="D55" s="332"/>
      <c r="E55" s="332"/>
      <c r="F55" s="332"/>
      <c r="G55" s="333"/>
      <c r="H55" s="597"/>
      <c r="I55" s="597"/>
      <c r="J55" s="597"/>
      <c r="K55" s="597"/>
      <c r="L55" s="597"/>
      <c r="M55" s="523">
        <f t="shared" si="2"/>
        <v>0</v>
      </c>
      <c r="N55" s="524"/>
      <c r="O55" s="524"/>
      <c r="P55" s="524"/>
      <c r="Q55" s="525"/>
      <c r="R55" s="514"/>
      <c r="S55" s="515"/>
      <c r="T55" s="515"/>
      <c r="U55" s="515"/>
      <c r="V55" s="515"/>
      <c r="W55" s="515"/>
      <c r="X55" s="515"/>
      <c r="Y55" s="515"/>
      <c r="Z55" s="515"/>
      <c r="AA55" s="515"/>
      <c r="AB55" s="515"/>
      <c r="AC55" s="515"/>
      <c r="AD55" s="515"/>
      <c r="AE55" s="515"/>
      <c r="AF55" s="515"/>
      <c r="AG55" s="515"/>
      <c r="AH55" s="515"/>
      <c r="AI55" s="515"/>
      <c r="AJ55" s="515"/>
      <c r="AK55" s="515"/>
      <c r="AL55" s="515"/>
      <c r="AM55" s="516"/>
      <c r="AT55" s="5"/>
    </row>
    <row r="56" spans="1:46" s="4" customFormat="1" ht="18" customHeight="1">
      <c r="A56" s="74"/>
      <c r="B56" s="10"/>
      <c r="C56" s="128"/>
      <c r="D56" s="128" t="s">
        <v>94</v>
      </c>
      <c r="E56" s="128"/>
      <c r="F56" s="128"/>
      <c r="G56" s="133"/>
      <c r="H56" s="493">
        <f>SUM(H51:L55)</f>
        <v>0</v>
      </c>
      <c r="I56" s="494"/>
      <c r="J56" s="494"/>
      <c r="K56" s="494"/>
      <c r="L56" s="495"/>
      <c r="M56" s="503">
        <f>SUM(M52:Q55)</f>
        <v>0</v>
      </c>
      <c r="N56" s="504"/>
      <c r="O56" s="504"/>
      <c r="P56" s="504"/>
      <c r="Q56" s="505"/>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T56" s="5"/>
    </row>
    <row r="57" spans="1:46" s="212" customFormat="1" ht="15" customHeight="1">
      <c r="A57" s="219"/>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row>
    <row r="58" spans="1:46" s="229" customFormat="1" ht="15" customHeight="1">
      <c r="A58" s="220" t="s">
        <v>112</v>
      </c>
      <c r="B58" s="221"/>
      <c r="C58" s="222"/>
      <c r="D58" s="221"/>
      <c r="E58" s="223"/>
      <c r="F58" s="221"/>
      <c r="G58" s="221"/>
      <c r="H58" s="221"/>
      <c r="I58" s="221"/>
      <c r="J58" s="224"/>
      <c r="K58" s="224"/>
      <c r="L58" s="224"/>
      <c r="M58" s="224"/>
      <c r="N58" s="224"/>
      <c r="O58" s="225"/>
      <c r="P58" s="222"/>
      <c r="Q58" s="226"/>
      <c r="R58" s="226"/>
      <c r="S58" s="224"/>
      <c r="T58" s="221"/>
      <c r="U58" s="224"/>
      <c r="V58" s="224"/>
      <c r="W58" s="227"/>
      <c r="X58" s="227"/>
      <c r="Y58" s="227"/>
      <c r="Z58" s="227"/>
      <c r="AA58" s="227"/>
      <c r="AB58" s="227"/>
      <c r="AC58" s="227"/>
      <c r="AD58" s="227"/>
      <c r="AE58" s="227"/>
      <c r="AF58" s="228"/>
      <c r="AG58" s="228"/>
      <c r="AH58" s="228"/>
      <c r="AI58" s="228"/>
      <c r="AJ58" s="228"/>
      <c r="AK58" s="228"/>
      <c r="AL58" s="228"/>
      <c r="AM58" s="228"/>
      <c r="AO58" s="230"/>
    </row>
    <row r="59" spans="1:46" s="233" customFormat="1" ht="15" customHeight="1">
      <c r="A59" s="231"/>
      <c r="B59" s="231" t="s">
        <v>74</v>
      </c>
      <c r="C59" s="210"/>
      <c r="D59" s="201"/>
      <c r="E59" s="214"/>
      <c r="F59" s="201"/>
      <c r="G59" s="201"/>
      <c r="H59" s="201"/>
      <c r="I59" s="201"/>
      <c r="J59" s="206"/>
      <c r="K59" s="206"/>
      <c r="L59" s="206"/>
      <c r="M59" s="206"/>
      <c r="N59" s="206"/>
      <c r="O59" s="207"/>
      <c r="P59" s="210"/>
      <c r="Q59" s="232"/>
      <c r="R59" s="232"/>
      <c r="S59" s="206"/>
      <c r="T59" s="201"/>
      <c r="U59" s="206"/>
      <c r="V59" s="206"/>
      <c r="W59" s="216"/>
      <c r="X59" s="216"/>
      <c r="Y59" s="216"/>
      <c r="Z59" s="216"/>
      <c r="AA59" s="216"/>
      <c r="AB59" s="216"/>
      <c r="AC59" s="216"/>
      <c r="AD59" s="216"/>
      <c r="AE59" s="216"/>
      <c r="AF59" s="217"/>
      <c r="AG59" s="217"/>
      <c r="AH59" s="217"/>
      <c r="AI59" s="217"/>
      <c r="AJ59" s="217"/>
      <c r="AK59" s="217"/>
      <c r="AL59" s="217"/>
      <c r="AM59" s="217"/>
      <c r="AO59" s="234"/>
    </row>
    <row r="60" spans="1:46" ht="18.75" customHeight="1">
      <c r="A60" s="54"/>
      <c r="B60" s="54"/>
      <c r="C60" s="54"/>
      <c r="D60" s="54"/>
      <c r="E60" s="54"/>
      <c r="F60" s="54"/>
      <c r="G60" s="54"/>
      <c r="H60" s="54"/>
      <c r="I60" s="54"/>
      <c r="J60" s="54"/>
      <c r="K60" s="54"/>
      <c r="L60" s="54"/>
      <c r="M60" s="434" t="s">
        <v>167</v>
      </c>
      <c r="N60" s="435"/>
      <c r="O60" s="435"/>
      <c r="P60" s="436"/>
      <c r="Q60" s="528" t="str">
        <f>IF(ISBLANK($L$7),"",VLOOKUP($L$7,計算用!$A$2:$E$36,4,FALSE))</f>
        <v/>
      </c>
      <c r="R60" s="528"/>
      <c r="S60" s="529" t="str">
        <f>IF(ISBLANK($L$7),"","千円"&amp;VLOOKUP($L$7,計算用!$A$2:$E$36,5,FALSE))</f>
        <v/>
      </c>
      <c r="T60" s="529"/>
      <c r="U60" s="529"/>
      <c r="V60" s="530"/>
      <c r="W60" s="451" t="s">
        <v>166</v>
      </c>
      <c r="X60" s="452"/>
      <c r="Y60" s="452"/>
      <c r="Z60" s="453"/>
      <c r="AA60" s="454" t="str">
        <f>IF($L$7="","",IF(VLOOKUP($L$7,単価表,5,)="/定員",VLOOKUP($L$7,単価表,4,)*$AG$7,VLOOKUP($L$7,単価表,4,)))</f>
        <v/>
      </c>
      <c r="AB60" s="455"/>
      <c r="AC60" s="455"/>
      <c r="AD60" s="435" t="s">
        <v>50</v>
      </c>
      <c r="AE60" s="436"/>
      <c r="AF60" s="434" t="s">
        <v>28</v>
      </c>
      <c r="AG60" s="435"/>
      <c r="AH60" s="436"/>
      <c r="AI60" s="594" t="str">
        <f>IF(ラジオボタン=1,ROUNDDOWN(($H$67-$M$67)/1000,0),IF(ラジオボタン=2,ROUNDDOWN(H67/1000,0),""))</f>
        <v/>
      </c>
      <c r="AJ60" s="595"/>
      <c r="AK60" s="595"/>
      <c r="AL60" s="435" t="s">
        <v>50</v>
      </c>
      <c r="AM60" s="436"/>
      <c r="AO60" s="145">
        <f>MIN(AA60,AI60)</f>
        <v>0</v>
      </c>
    </row>
    <row r="61" spans="1:46" s="4" customFormat="1" ht="18" customHeight="1">
      <c r="A61" s="60" t="s">
        <v>109</v>
      </c>
      <c r="B61" s="107"/>
      <c r="C61" s="7"/>
      <c r="D61" s="7"/>
      <c r="E61" s="7"/>
      <c r="F61" s="7"/>
      <c r="G61" s="7"/>
      <c r="H61" s="7"/>
      <c r="I61" s="75"/>
      <c r="J61" s="96" t="s">
        <v>113</v>
      </c>
      <c r="K61" s="39"/>
      <c r="L61" s="43"/>
      <c r="M61" s="43"/>
      <c r="N61" s="110"/>
      <c r="O61" s="110"/>
      <c r="P61" s="110"/>
      <c r="Q61" s="111"/>
      <c r="R61" s="111"/>
      <c r="S61" s="111"/>
      <c r="T61" s="110"/>
      <c r="U61" s="110"/>
      <c r="V61" s="110"/>
      <c r="W61" s="76"/>
      <c r="X61" s="76"/>
      <c r="Y61" s="76"/>
      <c r="Z61" s="112"/>
      <c r="AA61" s="112"/>
      <c r="AB61" s="112"/>
      <c r="AC61" s="62"/>
      <c r="AD61" s="62"/>
      <c r="AE61" s="62"/>
      <c r="AF61" s="62"/>
      <c r="AG61" s="110"/>
      <c r="AH61" s="76"/>
      <c r="AI61" s="76"/>
      <c r="AJ61" s="108"/>
      <c r="AK61" s="108"/>
      <c r="AL61" s="108"/>
      <c r="AM61" s="109"/>
      <c r="AT61" s="5"/>
    </row>
    <row r="62" spans="1:46" s="4" customFormat="1" ht="18" customHeight="1">
      <c r="A62" s="168" t="s">
        <v>97</v>
      </c>
      <c r="B62" s="169"/>
      <c r="C62" s="169"/>
      <c r="D62" s="169"/>
      <c r="E62" s="169"/>
      <c r="F62" s="169"/>
      <c r="G62" s="170"/>
      <c r="H62" s="169" t="s">
        <v>98</v>
      </c>
      <c r="I62" s="169"/>
      <c r="J62" s="169"/>
      <c r="K62" s="169"/>
      <c r="L62" s="169"/>
      <c r="M62" s="165" t="s">
        <v>169</v>
      </c>
      <c r="N62" s="166"/>
      <c r="O62" s="166"/>
      <c r="P62" s="166"/>
      <c r="Q62" s="276"/>
      <c r="R62" s="277" t="s">
        <v>99</v>
      </c>
      <c r="S62" s="166"/>
      <c r="T62" s="166"/>
      <c r="U62" s="166"/>
      <c r="V62" s="166"/>
      <c r="W62" s="166"/>
      <c r="X62" s="166"/>
      <c r="Y62" s="166"/>
      <c r="Z62" s="166"/>
      <c r="AA62" s="166"/>
      <c r="AB62" s="166"/>
      <c r="AC62" s="166"/>
      <c r="AD62" s="166"/>
      <c r="AE62" s="166"/>
      <c r="AF62" s="166"/>
      <c r="AG62" s="166"/>
      <c r="AH62" s="166"/>
      <c r="AI62" s="166"/>
      <c r="AJ62" s="166"/>
      <c r="AK62" s="166"/>
      <c r="AL62" s="166"/>
      <c r="AM62" s="167"/>
      <c r="AT62" s="5"/>
    </row>
    <row r="63" spans="1:46" s="4" customFormat="1" ht="18" customHeight="1">
      <c r="A63" s="99" t="s">
        <v>100</v>
      </c>
      <c r="B63" s="100"/>
      <c r="C63" s="100"/>
      <c r="D63" s="100"/>
      <c r="E63" s="101"/>
      <c r="F63" s="101"/>
      <c r="G63" s="102"/>
      <c r="H63" s="596"/>
      <c r="I63" s="596"/>
      <c r="J63" s="596"/>
      <c r="K63" s="596"/>
      <c r="L63" s="596"/>
      <c r="M63" s="575"/>
      <c r="N63" s="576"/>
      <c r="O63" s="576"/>
      <c r="P63" s="576"/>
      <c r="Q63" s="577"/>
      <c r="R63" s="481"/>
      <c r="S63" s="482"/>
      <c r="T63" s="482"/>
      <c r="U63" s="482"/>
      <c r="V63" s="482"/>
      <c r="W63" s="482"/>
      <c r="X63" s="482"/>
      <c r="Y63" s="482"/>
      <c r="Z63" s="482"/>
      <c r="AA63" s="482"/>
      <c r="AB63" s="482"/>
      <c r="AC63" s="482"/>
      <c r="AD63" s="482"/>
      <c r="AE63" s="482"/>
      <c r="AF63" s="482"/>
      <c r="AG63" s="482"/>
      <c r="AH63" s="482"/>
      <c r="AI63" s="482"/>
      <c r="AJ63" s="482"/>
      <c r="AK63" s="482"/>
      <c r="AL63" s="482"/>
      <c r="AM63" s="483"/>
      <c r="AT63" s="5"/>
    </row>
    <row r="64" spans="1:46" s="4" customFormat="1" ht="18" customHeight="1">
      <c r="A64" s="103" t="s">
        <v>101</v>
      </c>
      <c r="B64" s="104"/>
      <c r="C64" s="104"/>
      <c r="D64" s="104"/>
      <c r="E64" s="105"/>
      <c r="F64" s="105"/>
      <c r="G64" s="106"/>
      <c r="H64" s="399"/>
      <c r="I64" s="399"/>
      <c r="J64" s="399"/>
      <c r="K64" s="399"/>
      <c r="L64" s="399"/>
      <c r="M64" s="601">
        <f t="shared" ref="M64:M66" si="3">H64/11</f>
        <v>0</v>
      </c>
      <c r="N64" s="602"/>
      <c r="O64" s="602"/>
      <c r="P64" s="602"/>
      <c r="Q64" s="603"/>
      <c r="R64" s="484"/>
      <c r="S64" s="485"/>
      <c r="T64" s="485"/>
      <c r="U64" s="485"/>
      <c r="V64" s="485"/>
      <c r="W64" s="485"/>
      <c r="X64" s="485"/>
      <c r="Y64" s="485"/>
      <c r="Z64" s="485"/>
      <c r="AA64" s="485"/>
      <c r="AB64" s="485"/>
      <c r="AC64" s="485"/>
      <c r="AD64" s="485"/>
      <c r="AE64" s="485"/>
      <c r="AF64" s="485"/>
      <c r="AG64" s="485"/>
      <c r="AH64" s="485"/>
      <c r="AI64" s="485"/>
      <c r="AJ64" s="485"/>
      <c r="AK64" s="485"/>
      <c r="AL64" s="485"/>
      <c r="AM64" s="486"/>
    </row>
    <row r="65" spans="1:47" s="4" customFormat="1" ht="18" customHeight="1">
      <c r="A65" s="103" t="s">
        <v>103</v>
      </c>
      <c r="B65" s="104"/>
      <c r="C65" s="104"/>
      <c r="D65" s="104"/>
      <c r="E65" s="105"/>
      <c r="F65" s="105"/>
      <c r="G65" s="106"/>
      <c r="H65" s="399"/>
      <c r="I65" s="399"/>
      <c r="J65" s="399"/>
      <c r="K65" s="399"/>
      <c r="L65" s="399"/>
      <c r="M65" s="601">
        <f t="shared" si="3"/>
        <v>0</v>
      </c>
      <c r="N65" s="602"/>
      <c r="O65" s="602"/>
      <c r="P65" s="602"/>
      <c r="Q65" s="603"/>
      <c r="R65" s="484"/>
      <c r="S65" s="485"/>
      <c r="T65" s="485"/>
      <c r="U65" s="485"/>
      <c r="V65" s="485"/>
      <c r="W65" s="485"/>
      <c r="X65" s="485"/>
      <c r="Y65" s="485"/>
      <c r="Z65" s="485"/>
      <c r="AA65" s="485"/>
      <c r="AB65" s="485"/>
      <c r="AC65" s="485"/>
      <c r="AD65" s="485"/>
      <c r="AE65" s="485"/>
      <c r="AF65" s="485"/>
      <c r="AG65" s="485"/>
      <c r="AH65" s="485"/>
      <c r="AI65" s="485"/>
      <c r="AJ65" s="485"/>
      <c r="AK65" s="485"/>
      <c r="AL65" s="485"/>
      <c r="AM65" s="486"/>
      <c r="AR65" s="20"/>
      <c r="AS65" s="20"/>
      <c r="AT65" s="20"/>
      <c r="AU65" s="20"/>
    </row>
    <row r="66" spans="1:47" s="4" customFormat="1" ht="18" customHeight="1">
      <c r="A66" s="334"/>
      <c r="B66" s="335"/>
      <c r="C66" s="335"/>
      <c r="D66" s="335"/>
      <c r="E66" s="335"/>
      <c r="F66" s="335"/>
      <c r="G66" s="336"/>
      <c r="H66" s="400"/>
      <c r="I66" s="400"/>
      <c r="J66" s="400"/>
      <c r="K66" s="400"/>
      <c r="L66" s="400"/>
      <c r="M66" s="604">
        <f t="shared" si="3"/>
        <v>0</v>
      </c>
      <c r="N66" s="605"/>
      <c r="O66" s="605"/>
      <c r="P66" s="605"/>
      <c r="Q66" s="606"/>
      <c r="R66" s="514"/>
      <c r="S66" s="515"/>
      <c r="T66" s="515"/>
      <c r="U66" s="515"/>
      <c r="V66" s="515"/>
      <c r="W66" s="515"/>
      <c r="X66" s="515"/>
      <c r="Y66" s="515"/>
      <c r="Z66" s="515"/>
      <c r="AA66" s="515"/>
      <c r="AB66" s="515"/>
      <c r="AC66" s="515"/>
      <c r="AD66" s="515"/>
      <c r="AE66" s="515"/>
      <c r="AF66" s="515"/>
      <c r="AG66" s="515"/>
      <c r="AH66" s="515"/>
      <c r="AI66" s="515"/>
      <c r="AJ66" s="515"/>
      <c r="AK66" s="515"/>
      <c r="AL66" s="515"/>
      <c r="AM66" s="516"/>
      <c r="AU66" s="20"/>
    </row>
    <row r="67" spans="1:47" s="4" customFormat="1" ht="18" customHeight="1">
      <c r="A67" s="113"/>
      <c r="B67" s="9"/>
      <c r="C67" s="14"/>
      <c r="D67" s="14" t="s">
        <v>94</v>
      </c>
      <c r="E67" s="14"/>
      <c r="F67" s="14"/>
      <c r="G67" s="15"/>
      <c r="H67" s="401">
        <f>SUM(H63:L66)</f>
        <v>0</v>
      </c>
      <c r="I67" s="402"/>
      <c r="J67" s="402"/>
      <c r="K67" s="402"/>
      <c r="L67" s="403"/>
      <c r="M67" s="598">
        <f>SUM(M64:Q66)</f>
        <v>0</v>
      </c>
      <c r="N67" s="599"/>
      <c r="O67" s="599"/>
      <c r="P67" s="599"/>
      <c r="Q67" s="600"/>
      <c r="R67" s="61"/>
      <c r="S67" s="61"/>
      <c r="T67" s="61"/>
      <c r="U67" s="61"/>
      <c r="V67" s="61"/>
      <c r="W67" s="61"/>
      <c r="X67" s="61"/>
      <c r="Y67" s="61"/>
      <c r="Z67" s="61"/>
      <c r="AA67" s="61"/>
      <c r="AB67" s="61"/>
      <c r="AC67" s="61"/>
      <c r="AD67" s="61"/>
      <c r="AE67" s="61"/>
      <c r="AF67" s="61"/>
      <c r="AG67" s="61"/>
      <c r="AH67" s="61"/>
      <c r="AI67" s="61"/>
      <c r="AJ67" s="61"/>
      <c r="AK67" s="61"/>
      <c r="AL67" s="61"/>
      <c r="AM67" s="61"/>
      <c r="AT67" s="5"/>
    </row>
    <row r="68" spans="1:47" s="244" customFormat="1" ht="12" customHeight="1">
      <c r="A68" s="235"/>
      <c r="B68" s="235"/>
      <c r="C68" s="236"/>
      <c r="D68" s="237"/>
      <c r="E68" s="238"/>
      <c r="F68" s="237"/>
      <c r="G68" s="237"/>
      <c r="H68" s="237"/>
      <c r="I68" s="237"/>
      <c r="J68" s="239"/>
      <c r="K68" s="239"/>
      <c r="L68" s="239"/>
      <c r="M68" s="239"/>
      <c r="N68" s="239"/>
      <c r="O68" s="240"/>
      <c r="P68" s="236"/>
      <c r="Q68" s="241"/>
      <c r="R68" s="241"/>
      <c r="S68" s="239"/>
      <c r="T68" s="237"/>
      <c r="U68" s="239"/>
      <c r="V68" s="239"/>
      <c r="W68" s="242"/>
      <c r="X68" s="242"/>
      <c r="Y68" s="242"/>
      <c r="Z68" s="242"/>
      <c r="AA68" s="242"/>
      <c r="AB68" s="242"/>
      <c r="AC68" s="242"/>
      <c r="AD68" s="242"/>
      <c r="AE68" s="242"/>
      <c r="AF68" s="243"/>
      <c r="AG68" s="243"/>
      <c r="AH68" s="243"/>
      <c r="AI68" s="243"/>
      <c r="AJ68" s="243"/>
      <c r="AK68" s="243"/>
      <c r="AL68" s="243"/>
      <c r="AM68" s="243"/>
      <c r="AO68" s="245"/>
    </row>
    <row r="69" spans="1:47" s="244" customFormat="1" ht="12" customHeight="1">
      <c r="A69" s="235"/>
      <c r="B69" s="235"/>
      <c r="C69" s="236"/>
      <c r="D69" s="237"/>
      <c r="E69" s="238"/>
      <c r="F69" s="237"/>
      <c r="G69" s="237"/>
      <c r="H69" s="237"/>
      <c r="I69" s="237"/>
      <c r="J69" s="239"/>
      <c r="K69" s="239"/>
      <c r="L69" s="239"/>
      <c r="M69" s="239"/>
      <c r="N69" s="239"/>
      <c r="O69" s="240"/>
      <c r="P69" s="236"/>
      <c r="Q69" s="241"/>
      <c r="R69" s="241"/>
      <c r="S69" s="239"/>
      <c r="T69" s="237"/>
      <c r="U69" s="239"/>
      <c r="V69" s="239"/>
      <c r="W69" s="242"/>
      <c r="X69" s="242"/>
      <c r="Y69" s="242"/>
      <c r="Z69" s="242"/>
      <c r="AA69" s="242"/>
      <c r="AB69" s="242"/>
      <c r="AC69" s="242"/>
      <c r="AD69" s="242"/>
      <c r="AE69" s="242"/>
      <c r="AF69" s="243"/>
      <c r="AG69" s="243"/>
      <c r="AH69" s="243"/>
      <c r="AI69" s="243"/>
      <c r="AJ69" s="243"/>
      <c r="AK69" s="243"/>
      <c r="AL69" s="243"/>
      <c r="AM69" s="243"/>
      <c r="AO69" s="245"/>
    </row>
    <row r="70" spans="1:47" s="244" customFormat="1" ht="17.25">
      <c r="A70" s="261" t="str">
        <f>IF(交付申請書!$AM$26=1,"収支決算書","収支予算書")</f>
        <v>収支決算書</v>
      </c>
      <c r="B70" s="261"/>
      <c r="C70" s="261"/>
      <c r="D70" s="261"/>
      <c r="E70" s="255"/>
      <c r="F70" s="256"/>
      <c r="G70" s="256"/>
      <c r="H70" s="256"/>
      <c r="I70" s="256"/>
      <c r="J70" s="256"/>
      <c r="K70" s="256"/>
      <c r="L70" s="256"/>
      <c r="M70" s="256"/>
      <c r="N70" s="256"/>
      <c r="O70" s="256"/>
      <c r="P70" s="257"/>
      <c r="Q70" s="258"/>
      <c r="R70" s="258"/>
      <c r="S70" s="256"/>
      <c r="T70" s="256"/>
      <c r="U70" s="256"/>
      <c r="V70" s="256"/>
      <c r="W70" s="259"/>
      <c r="X70" s="259"/>
      <c r="Y70" s="259"/>
      <c r="Z70" s="259"/>
      <c r="AA70" s="259"/>
      <c r="AB70" s="259"/>
      <c r="AC70" s="259"/>
      <c r="AD70" s="259"/>
      <c r="AE70" s="259"/>
      <c r="AF70" s="260"/>
      <c r="AG70" s="260"/>
      <c r="AH70" s="260"/>
      <c r="AI70" s="260"/>
      <c r="AJ70" s="260"/>
      <c r="AK70" s="260"/>
      <c r="AL70" s="260"/>
      <c r="AM70" s="260"/>
      <c r="AO70" s="245"/>
    </row>
    <row r="71" spans="1:47" s="244" customFormat="1" ht="25.5" customHeight="1">
      <c r="A71" s="275"/>
      <c r="B71" s="261"/>
      <c r="C71" s="261"/>
      <c r="D71" s="261"/>
      <c r="E71" s="255"/>
      <c r="F71" s="256"/>
      <c r="G71" s="256"/>
      <c r="H71" s="256"/>
      <c r="I71" s="256"/>
      <c r="J71" s="256"/>
      <c r="K71" s="256"/>
      <c r="L71" s="256"/>
      <c r="M71" s="256"/>
      <c r="N71" s="256"/>
      <c r="O71" s="256"/>
      <c r="P71" s="257"/>
      <c r="Q71" s="258"/>
      <c r="R71" s="258"/>
      <c r="S71" s="256"/>
      <c r="T71" s="256"/>
      <c r="U71" s="256"/>
      <c r="V71" s="256"/>
      <c r="W71" s="259"/>
      <c r="X71" s="259"/>
      <c r="Y71" s="259"/>
      <c r="Z71" s="259"/>
      <c r="AA71" s="259"/>
      <c r="AB71" s="259"/>
      <c r="AC71" s="259"/>
      <c r="AD71" s="259"/>
      <c r="AE71" s="259"/>
      <c r="AF71" s="260"/>
      <c r="AG71" s="260"/>
      <c r="AH71" s="260"/>
      <c r="AI71" s="260"/>
      <c r="AJ71" s="260"/>
      <c r="AK71" s="260"/>
      <c r="AL71" s="260"/>
      <c r="AM71" s="260"/>
      <c r="AO71" s="245"/>
    </row>
    <row r="72" spans="1:47" s="244" customFormat="1" ht="18" customHeight="1">
      <c r="A72" s="235"/>
      <c r="B72" s="235"/>
      <c r="C72" s="236"/>
      <c r="D72" s="237"/>
      <c r="E72" s="238"/>
      <c r="F72" s="237"/>
      <c r="G72" s="237"/>
      <c r="H72" s="237"/>
      <c r="I72" s="237"/>
      <c r="J72" s="239"/>
      <c r="K72" s="239"/>
      <c r="L72" s="239"/>
      <c r="M72" s="239"/>
      <c r="N72" s="239"/>
      <c r="O72" s="240"/>
      <c r="P72" s="236"/>
      <c r="Q72" s="241"/>
      <c r="R72" s="241"/>
      <c r="S72" s="239"/>
      <c r="T72" s="237"/>
      <c r="U72" s="239"/>
      <c r="V72" s="239"/>
      <c r="W72" s="242"/>
      <c r="X72" s="242"/>
      <c r="Y72" s="242"/>
      <c r="Z72" s="242"/>
      <c r="AA72" s="262" t="s">
        <v>145</v>
      </c>
      <c r="AB72" s="361">
        <f>L6</f>
        <v>0</v>
      </c>
      <c r="AC72" s="361"/>
      <c r="AD72" s="361"/>
      <c r="AE72" s="361"/>
      <c r="AF72" s="361"/>
      <c r="AG72" s="361"/>
      <c r="AH72" s="361"/>
      <c r="AI72" s="361"/>
      <c r="AJ72" s="361"/>
      <c r="AK72" s="361"/>
      <c r="AL72" s="361"/>
      <c r="AM72" s="361"/>
      <c r="AO72" s="245"/>
    </row>
    <row r="73" spans="1:47" s="212" customFormat="1" ht="18" customHeight="1">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82" t="s">
        <v>146</v>
      </c>
      <c r="AB73" s="362">
        <f>L7</f>
        <v>0</v>
      </c>
      <c r="AC73" s="362"/>
      <c r="AD73" s="362"/>
      <c r="AE73" s="362"/>
      <c r="AF73" s="362"/>
      <c r="AG73" s="362"/>
      <c r="AH73" s="362"/>
      <c r="AI73" s="362"/>
      <c r="AJ73" s="362"/>
      <c r="AK73" s="362"/>
      <c r="AL73" s="362"/>
      <c r="AM73" s="362"/>
    </row>
    <row r="74" spans="1:47" s="212" customFormat="1" ht="24" customHeight="1">
      <c r="A74" s="219"/>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row>
    <row r="75" spans="1:47" s="212" customFormat="1" ht="18" customHeight="1">
      <c r="A75" s="263" t="s">
        <v>147</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M75" s="282" t="s">
        <v>150</v>
      </c>
    </row>
    <row r="76" spans="1:47" s="212" customFormat="1" ht="24" customHeight="1">
      <c r="A76" s="383" t="s">
        <v>137</v>
      </c>
      <c r="B76" s="384"/>
      <c r="C76" s="384"/>
      <c r="D76" s="384"/>
      <c r="E76" s="384"/>
      <c r="F76" s="384"/>
      <c r="G76" s="384"/>
      <c r="H76" s="384"/>
      <c r="I76" s="384"/>
      <c r="J76" s="384"/>
      <c r="K76" s="384"/>
      <c r="L76" s="384"/>
      <c r="M76" s="384"/>
      <c r="N76" s="384"/>
      <c r="O76" s="384"/>
      <c r="P76" s="384"/>
      <c r="Q76" s="384"/>
      <c r="R76" s="385"/>
      <c r="S76" s="375" t="s">
        <v>138</v>
      </c>
      <c r="T76" s="376"/>
      <c r="U76" s="376"/>
      <c r="V76" s="376"/>
      <c r="W76" s="376"/>
      <c r="X76" s="377"/>
      <c r="Y76" s="375" t="s">
        <v>139</v>
      </c>
      <c r="Z76" s="376"/>
      <c r="AA76" s="376"/>
      <c r="AB76" s="376"/>
      <c r="AC76" s="376"/>
      <c r="AD76" s="377"/>
      <c r="AE76" s="375" t="s">
        <v>140</v>
      </c>
      <c r="AF76" s="376"/>
      <c r="AG76" s="376"/>
      <c r="AH76" s="376"/>
      <c r="AI76" s="376"/>
      <c r="AJ76" s="376"/>
      <c r="AK76" s="376"/>
      <c r="AL76" s="376"/>
      <c r="AM76" s="377"/>
      <c r="AN76" s="219"/>
      <c r="AO76" s="219"/>
      <c r="AP76" s="219"/>
      <c r="AQ76" s="219"/>
      <c r="AR76" s="219"/>
    </row>
    <row r="77" spans="1:47" s="212" customFormat="1" ht="24" customHeight="1">
      <c r="A77" s="386"/>
      <c r="B77" s="387"/>
      <c r="C77" s="387"/>
      <c r="D77" s="387"/>
      <c r="E77" s="387"/>
      <c r="F77" s="387"/>
      <c r="G77" s="387"/>
      <c r="H77" s="387"/>
      <c r="I77" s="387"/>
      <c r="J77" s="387"/>
      <c r="K77" s="387"/>
      <c r="L77" s="387"/>
      <c r="M77" s="387"/>
      <c r="N77" s="387"/>
      <c r="O77" s="387"/>
      <c r="P77" s="387"/>
      <c r="Q77" s="387"/>
      <c r="R77" s="388"/>
      <c r="S77" s="378"/>
      <c r="T77" s="379"/>
      <c r="U77" s="379"/>
      <c r="V77" s="379"/>
      <c r="W77" s="379"/>
      <c r="X77" s="380"/>
      <c r="Y77" s="378"/>
      <c r="Z77" s="379"/>
      <c r="AA77" s="379"/>
      <c r="AB77" s="379"/>
      <c r="AC77" s="379"/>
      <c r="AD77" s="380"/>
      <c r="AE77" s="378"/>
      <c r="AF77" s="379"/>
      <c r="AG77" s="379"/>
      <c r="AH77" s="379"/>
      <c r="AI77" s="379"/>
      <c r="AJ77" s="379"/>
      <c r="AK77" s="379"/>
      <c r="AL77" s="379"/>
      <c r="AM77" s="380"/>
      <c r="AN77" s="219"/>
      <c r="AO77" s="219"/>
      <c r="AP77" s="219"/>
      <c r="AQ77" s="219"/>
      <c r="AR77" s="219"/>
    </row>
    <row r="78" spans="1:47" s="212" customFormat="1" ht="45" customHeight="1">
      <c r="A78" s="389" t="s">
        <v>185</v>
      </c>
      <c r="B78" s="390"/>
      <c r="C78" s="390"/>
      <c r="D78" s="390"/>
      <c r="E78" s="390"/>
      <c r="F78" s="390"/>
      <c r="G78" s="390"/>
      <c r="H78" s="390"/>
      <c r="I78" s="390"/>
      <c r="J78" s="390"/>
      <c r="K78" s="390"/>
      <c r="L78" s="390"/>
      <c r="M78" s="390"/>
      <c r="N78" s="390"/>
      <c r="O78" s="390"/>
      <c r="P78" s="390"/>
      <c r="Q78" s="390"/>
      <c r="R78" s="391"/>
      <c r="S78" s="416" t="str">
        <f>AI18</f>
        <v/>
      </c>
      <c r="T78" s="417"/>
      <c r="U78" s="417"/>
      <c r="V78" s="417"/>
      <c r="W78" s="417"/>
      <c r="X78" s="418"/>
      <c r="Y78" s="416" t="str">
        <f>AA18</f>
        <v/>
      </c>
      <c r="Z78" s="417"/>
      <c r="AA78" s="417"/>
      <c r="AB78" s="417"/>
      <c r="AC78" s="417"/>
      <c r="AD78" s="418"/>
      <c r="AE78" s="404">
        <f>MIN(S78,Y78)</f>
        <v>0</v>
      </c>
      <c r="AF78" s="405"/>
      <c r="AG78" s="405"/>
      <c r="AH78" s="405"/>
      <c r="AI78" s="405"/>
      <c r="AJ78" s="405"/>
      <c r="AK78" s="405"/>
      <c r="AL78" s="405"/>
      <c r="AM78" s="406"/>
      <c r="AN78" s="219"/>
      <c r="AO78" s="219"/>
      <c r="AP78" s="219"/>
      <c r="AQ78" s="219"/>
      <c r="AR78" s="219"/>
    </row>
    <row r="79" spans="1:47" s="212" customFormat="1" ht="24" customHeight="1">
      <c r="A79" s="585" t="s">
        <v>170</v>
      </c>
      <c r="B79" s="586"/>
      <c r="C79" s="586"/>
      <c r="D79" s="586"/>
      <c r="E79" s="586"/>
      <c r="F79" s="586"/>
      <c r="G79" s="586"/>
      <c r="H79" s="586"/>
      <c r="I79" s="586"/>
      <c r="J79" s="586"/>
      <c r="K79" s="586"/>
      <c r="L79" s="586"/>
      <c r="M79" s="586"/>
      <c r="N79" s="586"/>
      <c r="O79" s="586"/>
      <c r="P79" s="586"/>
      <c r="Q79" s="586"/>
      <c r="R79" s="587"/>
      <c r="S79" s="588">
        <f>ROUNDDOWN(H39,-3)/1000</f>
        <v>0</v>
      </c>
      <c r="T79" s="589"/>
      <c r="U79" s="589"/>
      <c r="V79" s="589"/>
      <c r="W79" s="589"/>
      <c r="X79" s="590"/>
      <c r="Y79" s="588" t="str">
        <f>AI37</f>
        <v/>
      </c>
      <c r="Z79" s="589"/>
      <c r="AA79" s="589"/>
      <c r="AB79" s="589"/>
      <c r="AC79" s="589"/>
      <c r="AD79" s="590"/>
      <c r="AE79" s="591">
        <f>MIN(S79,Y79)</f>
        <v>0</v>
      </c>
      <c r="AF79" s="592"/>
      <c r="AG79" s="592"/>
      <c r="AH79" s="592"/>
      <c r="AI79" s="592"/>
      <c r="AJ79" s="592"/>
      <c r="AK79" s="592"/>
      <c r="AL79" s="592"/>
      <c r="AM79" s="593"/>
      <c r="AN79" s="219"/>
      <c r="AO79" s="219"/>
      <c r="AP79" s="219"/>
      <c r="AQ79" s="219"/>
      <c r="AR79" s="219"/>
    </row>
    <row r="80" spans="1:47" s="212" customFormat="1" ht="45" customHeight="1">
      <c r="A80" s="392" t="s">
        <v>148</v>
      </c>
      <c r="B80" s="393"/>
      <c r="C80" s="393"/>
      <c r="D80" s="393"/>
      <c r="E80" s="393"/>
      <c r="F80" s="393"/>
      <c r="G80" s="393"/>
      <c r="H80" s="393"/>
      <c r="I80" s="393"/>
      <c r="J80" s="393"/>
      <c r="K80" s="393"/>
      <c r="L80" s="393"/>
      <c r="M80" s="393"/>
      <c r="N80" s="393"/>
      <c r="O80" s="393"/>
      <c r="P80" s="393"/>
      <c r="Q80" s="393"/>
      <c r="R80" s="393"/>
      <c r="S80" s="419" t="str">
        <f>AI48</f>
        <v/>
      </c>
      <c r="T80" s="420"/>
      <c r="U80" s="420"/>
      <c r="V80" s="420"/>
      <c r="W80" s="420"/>
      <c r="X80" s="421"/>
      <c r="Y80" s="419" t="str">
        <f>AA48</f>
        <v/>
      </c>
      <c r="Z80" s="420"/>
      <c r="AA80" s="420"/>
      <c r="AB80" s="420"/>
      <c r="AC80" s="420"/>
      <c r="AD80" s="421"/>
      <c r="AE80" s="407">
        <f t="shared" ref="AE80:AE81" si="4">MIN(S80,Y80)</f>
        <v>0</v>
      </c>
      <c r="AF80" s="408"/>
      <c r="AG80" s="408"/>
      <c r="AH80" s="408"/>
      <c r="AI80" s="408"/>
      <c r="AJ80" s="408"/>
      <c r="AK80" s="408"/>
      <c r="AL80" s="408"/>
      <c r="AM80" s="409"/>
      <c r="AN80" s="219"/>
      <c r="AO80" s="219"/>
      <c r="AP80" s="219"/>
      <c r="AQ80" s="219"/>
      <c r="AR80" s="219"/>
    </row>
    <row r="81" spans="1:44" ht="45" customHeight="1">
      <c r="A81" s="394" t="s">
        <v>149</v>
      </c>
      <c r="B81" s="395"/>
      <c r="C81" s="395"/>
      <c r="D81" s="395"/>
      <c r="E81" s="395"/>
      <c r="F81" s="395"/>
      <c r="G81" s="395"/>
      <c r="H81" s="395"/>
      <c r="I81" s="395"/>
      <c r="J81" s="395"/>
      <c r="K81" s="395"/>
      <c r="L81" s="395"/>
      <c r="M81" s="395"/>
      <c r="N81" s="395"/>
      <c r="O81" s="395"/>
      <c r="P81" s="395"/>
      <c r="Q81" s="395"/>
      <c r="R81" s="395"/>
      <c r="S81" s="422" t="str">
        <f>AI60</f>
        <v/>
      </c>
      <c r="T81" s="423"/>
      <c r="U81" s="423"/>
      <c r="V81" s="423"/>
      <c r="W81" s="423"/>
      <c r="X81" s="424"/>
      <c r="Y81" s="422" t="str">
        <f>AA60</f>
        <v/>
      </c>
      <c r="Z81" s="423"/>
      <c r="AA81" s="423"/>
      <c r="AB81" s="423"/>
      <c r="AC81" s="423"/>
      <c r="AD81" s="424"/>
      <c r="AE81" s="410">
        <f t="shared" si="4"/>
        <v>0</v>
      </c>
      <c r="AF81" s="411"/>
      <c r="AG81" s="411"/>
      <c r="AH81" s="411"/>
      <c r="AI81" s="411"/>
      <c r="AJ81" s="411"/>
      <c r="AK81" s="411"/>
      <c r="AL81" s="411"/>
      <c r="AM81" s="412"/>
      <c r="AN81" s="50"/>
      <c r="AO81" s="50"/>
      <c r="AP81" s="50"/>
      <c r="AQ81" s="50"/>
      <c r="AR81" s="50"/>
    </row>
    <row r="82" spans="1:44" ht="45" customHeight="1">
      <c r="A82" s="396" t="s">
        <v>62</v>
      </c>
      <c r="B82" s="397"/>
      <c r="C82" s="397"/>
      <c r="D82" s="397"/>
      <c r="E82" s="397"/>
      <c r="F82" s="397"/>
      <c r="G82" s="397"/>
      <c r="H82" s="397"/>
      <c r="I82" s="397"/>
      <c r="J82" s="397"/>
      <c r="K82" s="397"/>
      <c r="L82" s="397"/>
      <c r="M82" s="397"/>
      <c r="N82" s="397"/>
      <c r="O82" s="397"/>
      <c r="P82" s="397"/>
      <c r="Q82" s="397"/>
      <c r="R82" s="398"/>
      <c r="S82" s="381">
        <f>SUM(S78:X81)</f>
        <v>0</v>
      </c>
      <c r="T82" s="382"/>
      <c r="U82" s="382"/>
      <c r="V82" s="382"/>
      <c r="W82" s="382"/>
      <c r="X82" s="382"/>
      <c r="Y82" s="425"/>
      <c r="Z82" s="426"/>
      <c r="AA82" s="426"/>
      <c r="AB82" s="426"/>
      <c r="AC82" s="426"/>
      <c r="AD82" s="427"/>
      <c r="AE82" s="413">
        <f>SUM(AE78:AM81)</f>
        <v>0</v>
      </c>
      <c r="AF82" s="414"/>
      <c r="AG82" s="414"/>
      <c r="AH82" s="414"/>
      <c r="AI82" s="414"/>
      <c r="AJ82" s="414"/>
      <c r="AK82" s="414"/>
      <c r="AL82" s="414"/>
      <c r="AM82" s="415"/>
    </row>
    <row r="83" spans="1:44" ht="23.2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row>
    <row r="84" spans="1:44" s="212" customFormat="1" ht="18" customHeight="1">
      <c r="A84" s="263" t="s">
        <v>159</v>
      </c>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M84" s="282" t="s">
        <v>150</v>
      </c>
    </row>
    <row r="85" spans="1:44" ht="45" customHeight="1">
      <c r="A85" s="288" t="s">
        <v>151</v>
      </c>
      <c r="B85" s="283"/>
      <c r="C85" s="283"/>
      <c r="D85" s="283"/>
      <c r="E85" s="283"/>
      <c r="F85" s="283"/>
      <c r="G85" s="283"/>
      <c r="H85" s="283"/>
      <c r="I85" s="283"/>
      <c r="J85" s="283"/>
      <c r="K85" s="283"/>
      <c r="L85" s="283"/>
      <c r="M85" s="283"/>
      <c r="N85" s="283"/>
      <c r="O85" s="283"/>
      <c r="P85" s="283"/>
      <c r="Q85" s="283"/>
      <c r="R85" s="284"/>
      <c r="S85" s="285" t="s">
        <v>152</v>
      </c>
      <c r="T85" s="286"/>
      <c r="U85" s="286"/>
      <c r="V85" s="286"/>
      <c r="W85" s="286"/>
      <c r="X85" s="287"/>
      <c r="Y85" s="285" t="s">
        <v>153</v>
      </c>
      <c r="Z85" s="286"/>
      <c r="AA85" s="286"/>
      <c r="AB85" s="286"/>
      <c r="AC85" s="286"/>
      <c r="AD85" s="286"/>
      <c r="AE85" s="286"/>
      <c r="AF85" s="286"/>
      <c r="AG85" s="286"/>
      <c r="AH85" s="286"/>
      <c r="AI85" s="286"/>
      <c r="AJ85" s="286"/>
      <c r="AK85" s="286"/>
      <c r="AL85" s="286"/>
      <c r="AM85" s="287"/>
    </row>
    <row r="86" spans="1:44" ht="36" customHeight="1">
      <c r="A86" s="289" t="s">
        <v>157</v>
      </c>
      <c r="B86" s="290"/>
      <c r="C86" s="290"/>
      <c r="D86" s="290"/>
      <c r="E86" s="290"/>
      <c r="F86" s="290"/>
      <c r="G86" s="290"/>
      <c r="H86" s="290"/>
      <c r="I86" s="290"/>
      <c r="J86" s="290"/>
      <c r="K86" s="290"/>
      <c r="L86" s="290"/>
      <c r="M86" s="290"/>
      <c r="N86" s="290"/>
      <c r="O86" s="290"/>
      <c r="P86" s="290"/>
      <c r="Q86" s="290"/>
      <c r="R86" s="291"/>
      <c r="S86" s="363">
        <f>S82-AE82</f>
        <v>0</v>
      </c>
      <c r="T86" s="364"/>
      <c r="U86" s="364"/>
      <c r="V86" s="364"/>
      <c r="W86" s="364"/>
      <c r="X86" s="365"/>
      <c r="Y86" s="343"/>
      <c r="Z86" s="344"/>
      <c r="AA86" s="344"/>
      <c r="AB86" s="344"/>
      <c r="AC86" s="344"/>
      <c r="AD86" s="344"/>
      <c r="AE86" s="344"/>
      <c r="AF86" s="344"/>
      <c r="AG86" s="344"/>
      <c r="AH86" s="344"/>
      <c r="AI86" s="344"/>
      <c r="AJ86" s="344"/>
      <c r="AK86" s="344"/>
      <c r="AL86" s="344"/>
      <c r="AM86" s="345"/>
    </row>
    <row r="87" spans="1:44" ht="36" customHeight="1">
      <c r="A87" s="292" t="s">
        <v>141</v>
      </c>
      <c r="B87" s="293"/>
      <c r="C87" s="293"/>
      <c r="D87" s="293"/>
      <c r="E87" s="293"/>
      <c r="F87" s="293"/>
      <c r="G87" s="293"/>
      <c r="H87" s="293"/>
      <c r="I87" s="293"/>
      <c r="J87" s="293"/>
      <c r="K87" s="293"/>
      <c r="L87" s="293"/>
      <c r="M87" s="293"/>
      <c r="N87" s="293"/>
      <c r="O87" s="293"/>
      <c r="P87" s="293"/>
      <c r="Q87" s="293"/>
      <c r="R87" s="294"/>
      <c r="S87" s="366"/>
      <c r="T87" s="367"/>
      <c r="U87" s="367"/>
      <c r="V87" s="367"/>
      <c r="W87" s="367"/>
      <c r="X87" s="368"/>
      <c r="Y87" s="346" t="s">
        <v>158</v>
      </c>
      <c r="Z87" s="347"/>
      <c r="AA87" s="347"/>
      <c r="AB87" s="347"/>
      <c r="AC87" s="347"/>
      <c r="AD87" s="347"/>
      <c r="AE87" s="347"/>
      <c r="AF87" s="347"/>
      <c r="AG87" s="347"/>
      <c r="AH87" s="347"/>
      <c r="AI87" s="347"/>
      <c r="AJ87" s="347"/>
      <c r="AK87" s="347"/>
      <c r="AL87" s="347"/>
      <c r="AM87" s="348"/>
    </row>
    <row r="88" spans="1:44" ht="36" customHeight="1">
      <c r="A88" s="292" t="s">
        <v>156</v>
      </c>
      <c r="B88" s="293"/>
      <c r="C88" s="293"/>
      <c r="D88" s="293"/>
      <c r="E88" s="293"/>
      <c r="F88" s="293"/>
      <c r="G88" s="293"/>
      <c r="H88" s="293"/>
      <c r="I88" s="293"/>
      <c r="J88" s="293"/>
      <c r="K88" s="293"/>
      <c r="L88" s="293"/>
      <c r="M88" s="293"/>
      <c r="N88" s="293"/>
      <c r="O88" s="293"/>
      <c r="P88" s="293"/>
      <c r="Q88" s="293"/>
      <c r="R88" s="294"/>
      <c r="S88" s="369">
        <f>AE82</f>
        <v>0</v>
      </c>
      <c r="T88" s="370"/>
      <c r="U88" s="370"/>
      <c r="V88" s="370"/>
      <c r="W88" s="370"/>
      <c r="X88" s="371"/>
      <c r="Y88" s="349"/>
      <c r="Z88" s="350"/>
      <c r="AA88" s="350"/>
      <c r="AB88" s="350"/>
      <c r="AC88" s="350"/>
      <c r="AD88" s="350"/>
      <c r="AE88" s="350"/>
      <c r="AF88" s="350"/>
      <c r="AG88" s="350"/>
      <c r="AH88" s="350"/>
      <c r="AI88" s="350"/>
      <c r="AJ88" s="350"/>
      <c r="AK88" s="350"/>
      <c r="AL88" s="350"/>
      <c r="AM88" s="351"/>
    </row>
    <row r="89" spans="1:44" ht="36" customHeight="1">
      <c r="A89" s="292" t="s">
        <v>142</v>
      </c>
      <c r="B89" s="293"/>
      <c r="C89" s="293"/>
      <c r="D89" s="293"/>
      <c r="E89" s="293"/>
      <c r="F89" s="293"/>
      <c r="G89" s="293"/>
      <c r="H89" s="293"/>
      <c r="I89" s="293"/>
      <c r="J89" s="293"/>
      <c r="K89" s="293"/>
      <c r="L89" s="293"/>
      <c r="M89" s="293"/>
      <c r="N89" s="293"/>
      <c r="O89" s="293"/>
      <c r="P89" s="293"/>
      <c r="Q89" s="293"/>
      <c r="R89" s="294"/>
      <c r="S89" s="372"/>
      <c r="T89" s="373"/>
      <c r="U89" s="373"/>
      <c r="V89" s="373"/>
      <c r="W89" s="373"/>
      <c r="X89" s="374"/>
      <c r="Y89" s="352"/>
      <c r="Z89" s="353"/>
      <c r="AA89" s="353"/>
      <c r="AB89" s="353"/>
      <c r="AC89" s="353"/>
      <c r="AD89" s="353"/>
      <c r="AE89" s="353"/>
      <c r="AF89" s="353"/>
      <c r="AG89" s="353"/>
      <c r="AH89" s="353"/>
      <c r="AI89" s="353"/>
      <c r="AJ89" s="353"/>
      <c r="AK89" s="353"/>
      <c r="AL89" s="353"/>
      <c r="AM89" s="354"/>
    </row>
    <row r="90" spans="1:44" ht="36" customHeight="1">
      <c r="A90" s="295" t="s">
        <v>155</v>
      </c>
      <c r="B90" s="296"/>
      <c r="C90" s="297"/>
      <c r="D90" s="297"/>
      <c r="E90" s="297"/>
      <c r="F90" s="297"/>
      <c r="G90" s="297"/>
      <c r="H90" s="297"/>
      <c r="I90" s="297"/>
      <c r="J90" s="297"/>
      <c r="K90" s="297"/>
      <c r="L90" s="297"/>
      <c r="M90" s="297"/>
      <c r="N90" s="297"/>
      <c r="O90" s="297"/>
      <c r="P90" s="297"/>
      <c r="Q90" s="297"/>
      <c r="R90" s="298"/>
      <c r="S90" s="337"/>
      <c r="T90" s="338"/>
      <c r="U90" s="338"/>
      <c r="V90" s="338"/>
      <c r="W90" s="338"/>
      <c r="X90" s="339"/>
      <c r="Y90" s="355"/>
      <c r="Z90" s="356"/>
      <c r="AA90" s="356"/>
      <c r="AB90" s="356"/>
      <c r="AC90" s="356"/>
      <c r="AD90" s="356"/>
      <c r="AE90" s="356"/>
      <c r="AF90" s="356"/>
      <c r="AG90" s="356"/>
      <c r="AH90" s="356"/>
      <c r="AI90" s="356"/>
      <c r="AJ90" s="356"/>
      <c r="AK90" s="356"/>
      <c r="AL90" s="356"/>
      <c r="AM90" s="357"/>
    </row>
    <row r="91" spans="1:44" ht="36" customHeight="1">
      <c r="A91" s="299" t="s">
        <v>154</v>
      </c>
      <c r="B91" s="300"/>
      <c r="C91" s="300"/>
      <c r="D91" s="300"/>
      <c r="E91" s="300"/>
      <c r="F91" s="300"/>
      <c r="G91" s="300"/>
      <c r="H91" s="300"/>
      <c r="I91" s="300"/>
      <c r="J91" s="300"/>
      <c r="K91" s="300"/>
      <c r="L91" s="300"/>
      <c r="M91" s="300"/>
      <c r="N91" s="300"/>
      <c r="O91" s="300"/>
      <c r="P91" s="300"/>
      <c r="Q91" s="300"/>
      <c r="R91" s="301"/>
      <c r="S91" s="340">
        <f>SUM(S86:X90)</f>
        <v>0</v>
      </c>
      <c r="T91" s="341"/>
      <c r="U91" s="341"/>
      <c r="V91" s="341"/>
      <c r="W91" s="341"/>
      <c r="X91" s="342"/>
      <c r="Y91" s="358"/>
      <c r="Z91" s="359"/>
      <c r="AA91" s="359"/>
      <c r="AB91" s="359"/>
      <c r="AC91" s="359"/>
      <c r="AD91" s="359"/>
      <c r="AE91" s="359"/>
      <c r="AF91" s="359"/>
      <c r="AG91" s="359"/>
      <c r="AH91" s="359"/>
      <c r="AI91" s="359"/>
      <c r="AJ91" s="359"/>
      <c r="AK91" s="359"/>
      <c r="AL91" s="359"/>
      <c r="AM91" s="360"/>
    </row>
  </sheetData>
  <sheetProtection formatCells="0" formatColumns="0" formatRows="0" insertColumns="0" insertRows="0" selectLockedCells="1" autoFilter="0"/>
  <mergeCells count="169">
    <mergeCell ref="M54:Q54"/>
    <mergeCell ref="M55:Q55"/>
    <mergeCell ref="R51:AM51"/>
    <mergeCell ref="R52:AM52"/>
    <mergeCell ref="M56:Q56"/>
    <mergeCell ref="R63:AM63"/>
    <mergeCell ref="R64:AM64"/>
    <mergeCell ref="R65:AM65"/>
    <mergeCell ref="R66:AM66"/>
    <mergeCell ref="M63:Q63"/>
    <mergeCell ref="M64:Q64"/>
    <mergeCell ref="M65:Q65"/>
    <mergeCell ref="M66:Q66"/>
    <mergeCell ref="M51:Q51"/>
    <mergeCell ref="M52:Q52"/>
    <mergeCell ref="H28:L28"/>
    <mergeCell ref="H29:L29"/>
    <mergeCell ref="H30:L30"/>
    <mergeCell ref="R53:AM53"/>
    <mergeCell ref="R54:AM54"/>
    <mergeCell ref="R55:AM55"/>
    <mergeCell ref="A79:R79"/>
    <mergeCell ref="S79:X79"/>
    <mergeCell ref="Y79:AD79"/>
    <mergeCell ref="AE79:AM79"/>
    <mergeCell ref="AF60:AH60"/>
    <mergeCell ref="AI60:AK60"/>
    <mergeCell ref="AL60:AM60"/>
    <mergeCell ref="W60:Z60"/>
    <mergeCell ref="AA60:AC60"/>
    <mergeCell ref="AD60:AE60"/>
    <mergeCell ref="M53:Q53"/>
    <mergeCell ref="H63:L63"/>
    <mergeCell ref="H64:L64"/>
    <mergeCell ref="H55:L55"/>
    <mergeCell ref="H56:L56"/>
    <mergeCell ref="H53:L53"/>
    <mergeCell ref="H54:L54"/>
    <mergeCell ref="M67:Q67"/>
    <mergeCell ref="H31:L31"/>
    <mergeCell ref="H32:L32"/>
    <mergeCell ref="AA48:AC48"/>
    <mergeCell ref="M60:P60"/>
    <mergeCell ref="Q60:R60"/>
    <mergeCell ref="S60:V60"/>
    <mergeCell ref="S18:V18"/>
    <mergeCell ref="AP7:AU7"/>
    <mergeCell ref="AI18:AK18"/>
    <mergeCell ref="AL18:AM18"/>
    <mergeCell ref="AI48:AK48"/>
    <mergeCell ref="AL48:AM48"/>
    <mergeCell ref="K19:AM19"/>
    <mergeCell ref="H44:L44"/>
    <mergeCell ref="H19:J19"/>
    <mergeCell ref="AD37:AE37"/>
    <mergeCell ref="AF37:AH37"/>
    <mergeCell ref="AI37:AK37"/>
    <mergeCell ref="AL37:AM37"/>
    <mergeCell ref="M28:Q28"/>
    <mergeCell ref="M29:Q29"/>
    <mergeCell ref="M30:Q30"/>
    <mergeCell ref="M31:Q31"/>
    <mergeCell ref="C20:AM25"/>
    <mergeCell ref="AP6:AU6"/>
    <mergeCell ref="AU8:AU9"/>
    <mergeCell ref="L10:AM10"/>
    <mergeCell ref="AG7:AK7"/>
    <mergeCell ref="B8:K9"/>
    <mergeCell ref="T8:V8"/>
    <mergeCell ref="L9:AM9"/>
    <mergeCell ref="L6:AF6"/>
    <mergeCell ref="Q8:R8"/>
    <mergeCell ref="M32:Q32"/>
    <mergeCell ref="M33:Q33"/>
    <mergeCell ref="M34:Q34"/>
    <mergeCell ref="R33:AM33"/>
    <mergeCell ref="Q18:R18"/>
    <mergeCell ref="M18:P18"/>
    <mergeCell ref="M48:P48"/>
    <mergeCell ref="Q48:R48"/>
    <mergeCell ref="S48:V48"/>
    <mergeCell ref="R30:AM30"/>
    <mergeCell ref="R31:AM31"/>
    <mergeCell ref="R32:AM32"/>
    <mergeCell ref="M43:Q43"/>
    <mergeCell ref="M44:Q44"/>
    <mergeCell ref="R43:AD43"/>
    <mergeCell ref="R44:AD44"/>
    <mergeCell ref="M45:Q45"/>
    <mergeCell ref="AD48:AE48"/>
    <mergeCell ref="W48:Z48"/>
    <mergeCell ref="AF48:AH48"/>
    <mergeCell ref="H51:L51"/>
    <mergeCell ref="H52:L52"/>
    <mergeCell ref="H34:L34"/>
    <mergeCell ref="H45:L45"/>
    <mergeCell ref="H35:L35"/>
    <mergeCell ref="H43:L43"/>
    <mergeCell ref="AE43:AM43"/>
    <mergeCell ref="H39:L39"/>
    <mergeCell ref="M35:Q35"/>
    <mergeCell ref="W37:Z37"/>
    <mergeCell ref="AA37:AC37"/>
    <mergeCell ref="M38:AM38"/>
    <mergeCell ref="M39:AM39"/>
    <mergeCell ref="R34:AM34"/>
    <mergeCell ref="A33:G33"/>
    <mergeCell ref="AE44:AM44"/>
    <mergeCell ref="AG5:AM5"/>
    <mergeCell ref="AG6:AM6"/>
    <mergeCell ref="L7:AB7"/>
    <mergeCell ref="AC7:AF7"/>
    <mergeCell ref="AL7:AM7"/>
    <mergeCell ref="A19:G19"/>
    <mergeCell ref="W18:Z18"/>
    <mergeCell ref="AA18:AC18"/>
    <mergeCell ref="AD18:AE18"/>
    <mergeCell ref="AF18:AH18"/>
    <mergeCell ref="A11:D15"/>
    <mergeCell ref="G11:AM11"/>
    <mergeCell ref="G12:AM12"/>
    <mergeCell ref="G13:AM13"/>
    <mergeCell ref="A5:A10"/>
    <mergeCell ref="L5:AF5"/>
    <mergeCell ref="H33:L33"/>
    <mergeCell ref="A34:G34"/>
    <mergeCell ref="R28:AM28"/>
    <mergeCell ref="R29:AM29"/>
    <mergeCell ref="A39:G39"/>
    <mergeCell ref="A44:G44"/>
    <mergeCell ref="H65:L65"/>
    <mergeCell ref="H66:L66"/>
    <mergeCell ref="H67:L67"/>
    <mergeCell ref="AE78:AM78"/>
    <mergeCell ref="AE80:AM80"/>
    <mergeCell ref="AE81:AM81"/>
    <mergeCell ref="AE82:AM82"/>
    <mergeCell ref="Y78:AD78"/>
    <mergeCell ref="Y80:AD80"/>
    <mergeCell ref="Y81:AD81"/>
    <mergeCell ref="Y82:AD82"/>
    <mergeCell ref="S76:X77"/>
    <mergeCell ref="S78:X78"/>
    <mergeCell ref="S80:X80"/>
    <mergeCell ref="S81:X81"/>
    <mergeCell ref="A55:G55"/>
    <mergeCell ref="A66:G66"/>
    <mergeCell ref="S90:X90"/>
    <mergeCell ref="S91:X91"/>
    <mergeCell ref="Y86:AM86"/>
    <mergeCell ref="Y87:AM87"/>
    <mergeCell ref="Y88:AM88"/>
    <mergeCell ref="Y89:AM89"/>
    <mergeCell ref="Y90:AM90"/>
    <mergeCell ref="Y91:AM91"/>
    <mergeCell ref="AB72:AM72"/>
    <mergeCell ref="AB73:AM73"/>
    <mergeCell ref="S86:X86"/>
    <mergeCell ref="S87:X87"/>
    <mergeCell ref="S88:X88"/>
    <mergeCell ref="S89:X89"/>
    <mergeCell ref="Y76:AD77"/>
    <mergeCell ref="S82:X82"/>
    <mergeCell ref="AE76:AM77"/>
    <mergeCell ref="A76:R77"/>
    <mergeCell ref="A78:R78"/>
    <mergeCell ref="A80:R80"/>
    <mergeCell ref="A81:R81"/>
    <mergeCell ref="A82:R82"/>
  </mergeCells>
  <phoneticPr fontId="2"/>
  <dataValidations count="16">
    <dataValidation imeMode="halfAlpha" allowBlank="1" showInputMessage="1" showErrorMessage="1" sqref="S46:V47 W46:X46 S68:V72 J68:N72 J58:N59 S58:V59 AM46 J46:N47 AD46:AH46"/>
    <dataValidation imeMode="disabled" allowBlank="1" showInputMessage="1" showErrorMessage="1" sqref="Q8:R8 T8:V8 AG7:AK7 AG6:AM6 H43:L44 H34:L34 H55:L55 M64:Q66 H66:L66"/>
    <dataValidation imeMode="fullKatakana" allowBlank="1" showInputMessage="1" showErrorMessage="1" sqref="L5:AF5"/>
    <dataValidation imeMode="hiragana" allowBlank="1" showInputMessage="1" showErrorMessage="1" sqref="A76 A85"/>
    <dataValidation type="whole" imeMode="disabled" allowBlank="1" showInputMessage="1" showErrorMessage="1" sqref="R43:R44">
      <formula1>0</formula1>
      <formula2>20000</formula2>
    </dataValidation>
    <dataValidation imeMode="disabled" allowBlank="1" showInputMessage="1" showErrorMessage="1" promptTitle="賃金・報酬" prompt="超過勤務手当や休日出勤手当など" sqref="H28:L28 H51:L51 H63:L63"/>
    <dataValidation imeMode="disabled" allowBlank="1" showInputMessage="1" showErrorMessage="1" promptTitle="旅費" prompt="帰宅困難職員の宿泊費など(税込額)" sqref="H29:L29"/>
    <dataValidation imeMode="disabled" allowBlank="1" showInputMessage="1" showErrorMessage="1" promptTitle="需用費" prompt="マスクやプラスチック手袋などの衛生系消耗品費など(税込額)" sqref="H30:L30"/>
    <dataValidation imeMode="disabled" allowBlank="1" showInputMessage="1" showErrorMessage="1" promptTitle="役務費" prompt="職業紹介料など(税込額)" sqref="H31:L31 H53:L53 H65:L65"/>
    <dataValidation imeMode="disabled" allowBlank="1" showInputMessage="1" showErrorMessage="1" promptTitle="委託料" prompt="業者に委託した場合の消毒・清掃費用など(税込額)" sqref="H32:L32"/>
    <dataValidation imeMode="disabled" allowBlank="1" showInputMessage="1" showErrorMessage="1" promptTitle="施設内療養(従前分)" prompt="対象者リストエクセルファイルで算定される金額を転記してください" sqref="H33:L33"/>
    <dataValidation imeMode="disabled" allowBlank="1" showInputMessage="1" showErrorMessage="1" promptTitle="施設内療養(追加補助分)" prompt="対象者リストエクセルファイルで算定される金額を転記してください" sqref="H39:L39"/>
    <dataValidation allowBlank="1" showInputMessage="1" showErrorMessage="1" promptTitle="品目・数量等" prompt="この欄に書き切れない場合は別紙を用いてください" sqref="R28:AM32 R34:AM34 R51:AM55 R63:AM66"/>
    <dataValidation imeMode="disabled" allowBlank="1" showInputMessage="1" showErrorMessage="1" promptTitle="旅費" prompt="通所サービスの代替サービス提供のための代替場所や利用者宅への旅費など(税込額)" sqref="H52:L52"/>
    <dataValidation imeMode="disabled" allowBlank="1" showInputMessage="1" showErrorMessage="1" promptTitle="使用料及び賃借料" prompt="訪問サービス提供に必要な車や自転車のリース費用、通所できない利用者の安否確認等のためのタブレットのリース費用(税込額)" sqref="H54:L54"/>
    <dataValidation imeMode="disabled" allowBlank="1" showInputMessage="1" showErrorMessage="1" promptTitle="旅費" prompt="職員派遣に係る旅費や宿泊費(税込額)" sqref="H64:L64"/>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6" max="38" man="1"/>
    <brk id="68" max="38" man="1"/>
  </rowBreaks>
  <ignoredErrors>
    <ignoredError sqref="AE80:AM81 AE78:AE79 AE82 S8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4</xdr:col>
                    <xdr:colOff>76200</xdr:colOff>
                    <xdr:row>10</xdr:row>
                    <xdr:rowOff>171450</xdr:rowOff>
                  </from>
                  <to>
                    <xdr:col>5</xdr:col>
                    <xdr:colOff>142875</xdr:colOff>
                    <xdr:row>10</xdr:row>
                    <xdr:rowOff>361950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4</xdr:col>
                    <xdr:colOff>76200</xdr:colOff>
                    <xdr:row>11</xdr:row>
                    <xdr:rowOff>123825</xdr:rowOff>
                  </from>
                  <to>
                    <xdr:col>5</xdr:col>
                    <xdr:colOff>152400</xdr:colOff>
                    <xdr:row>11</xdr:row>
                    <xdr:rowOff>390525</xdr:rowOff>
                  </to>
                </anchor>
              </controlPr>
            </control>
          </mc:Choice>
        </mc:AlternateContent>
        <mc:AlternateContent xmlns:mc="http://schemas.openxmlformats.org/markup-compatibility/2006">
          <mc:Choice Requires="x14">
            <control shapeId="24686" r:id="rId6" name="Check Box 110">
              <controlPr defaultSize="0" autoFill="0" autoLine="0" autoPict="0">
                <anchor moveWithCells="1">
                  <from>
                    <xdr:col>4</xdr:col>
                    <xdr:colOff>76200</xdr:colOff>
                    <xdr:row>12</xdr:row>
                    <xdr:rowOff>247650</xdr:rowOff>
                  </from>
                  <to>
                    <xdr:col>5</xdr:col>
                    <xdr:colOff>133350</xdr:colOff>
                    <xdr:row>13</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7D6E5E7F-82C8-48FA-A0D0-1A89417FB13E}">
            <xm:f>交付申請書!$AN$23=2</xm:f>
            <x14:dxf>
              <fill>
                <patternFill>
                  <bgColor theme="1"/>
                </patternFill>
              </fill>
            </x14:dxf>
          </x14:cfRule>
          <xm:sqref>M29:Q32 M34:Q34 M52:Q55</xm:sqref>
        </x14:conditionalFormatting>
        <x14:conditionalFormatting xmlns:xm="http://schemas.microsoft.com/office/excel/2006/main">
          <x14:cfRule type="expression" priority="6" id="{D48EE2A0-74C2-4909-BD1D-766A8468DA94}">
            <xm:f>交付申請書!$AN$23=2</xm:f>
            <x14:dxf>
              <fill>
                <patternFill>
                  <bgColor theme="1"/>
                </patternFill>
              </fill>
            </x14:dxf>
          </x14:cfRule>
          <xm:sqref>M64:Q66</xm:sqref>
        </x14:conditionalFormatting>
        <x14:conditionalFormatting xmlns:xm="http://schemas.microsoft.com/office/excel/2006/main">
          <x14:cfRule type="expression" priority="5" id="{DA026F79-37D2-43BA-BC5E-63D55CE9F776}">
            <xm:f>交付申請書!$AN$23=2</xm:f>
            <x14:dxf>
              <fill>
                <patternFill>
                  <bgColor theme="1"/>
                </patternFill>
              </fill>
            </x14:dxf>
          </x14:cfRule>
          <xm:sqref>M43:Q44</xm:sqref>
        </x14:conditionalFormatting>
        <x14:conditionalFormatting xmlns:xm="http://schemas.microsoft.com/office/excel/2006/main">
          <x14:cfRule type="expression" priority="4" id="{FAEF0338-9BB3-4CAD-9E55-CA40886DAD3D}">
            <xm:f>交付申請書!$AN$23=2</xm:f>
            <x14:dxf>
              <fill>
                <patternFill>
                  <bgColor theme="1"/>
                </patternFill>
              </fill>
            </x14:dxf>
          </x14:cfRule>
          <xm:sqref>M35:Q35</xm:sqref>
        </x14:conditionalFormatting>
        <x14:conditionalFormatting xmlns:xm="http://schemas.microsoft.com/office/excel/2006/main">
          <x14:cfRule type="expression" priority="3" id="{C5910333-B01C-48B2-BA15-8DC948F6EC10}">
            <xm:f>交付申請書!$AN$23=2</xm:f>
            <x14:dxf>
              <fill>
                <patternFill>
                  <bgColor theme="1"/>
                </patternFill>
              </fill>
            </x14:dxf>
          </x14:cfRule>
          <xm:sqref>M45:Q45</xm:sqref>
        </x14:conditionalFormatting>
        <x14:conditionalFormatting xmlns:xm="http://schemas.microsoft.com/office/excel/2006/main">
          <x14:cfRule type="expression" priority="2" id="{A88F908F-40AA-40FB-B78A-0C9C356A4326}">
            <xm:f>交付申請書!$AN$23=2</xm:f>
            <x14:dxf>
              <fill>
                <patternFill>
                  <bgColor theme="1"/>
                </patternFill>
              </fill>
            </x14:dxf>
          </x14:cfRule>
          <xm:sqref>M56:Q56</xm:sqref>
        </x14:conditionalFormatting>
        <x14:conditionalFormatting xmlns:xm="http://schemas.microsoft.com/office/excel/2006/main">
          <x14:cfRule type="expression" priority="1" id="{C3C37814-61BD-43B3-84F3-40E5E44765F0}">
            <xm:f>交付申請書!$AN$23=2</xm:f>
            <x14:dxf>
              <fill>
                <patternFill>
                  <bgColor theme="1"/>
                </patternFill>
              </fill>
            </x14:dxf>
          </x14:cfRule>
          <xm:sqref>M67:Q67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計算用!$A$2:$A$36</xm:f>
          </x14:formula1>
          <xm:sqref>L7</xm:sqref>
        </x14:dataValidation>
        <x14:dataValidation type="list" allowBlank="1" showInputMessage="1" showErrorMessage="1">
          <x14:formula1>
            <xm:f>計算用!$A$38:$A$42</xm:f>
          </x14:formula1>
          <xm:sqref>H19:J19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activeCell="F7" sqref="F7:F8"/>
    </sheetView>
  </sheetViews>
  <sheetFormatPr defaultRowHeight="13.5"/>
  <cols>
    <col min="1" max="1" width="2.125" customWidth="1"/>
    <col min="2" max="2" width="13.5" customWidth="1"/>
    <col min="3" max="3" width="17.125" customWidth="1"/>
    <col min="4" max="4" width="37.625" customWidth="1"/>
    <col min="5" max="8" width="4.625" customWidth="1"/>
  </cols>
  <sheetData>
    <row r="1" spans="1:8" ht="17.25">
      <c r="A1" s="178" t="s">
        <v>123</v>
      </c>
      <c r="B1" s="59"/>
      <c r="C1" s="59"/>
      <c r="D1" s="59"/>
      <c r="E1" s="59"/>
      <c r="F1" s="59"/>
      <c r="G1" s="59"/>
      <c r="H1" s="59"/>
    </row>
    <row r="2" spans="1:8" ht="17.25">
      <c r="A2" s="178"/>
      <c r="B2" s="59"/>
      <c r="C2" s="59"/>
      <c r="D2" s="59"/>
      <c r="E2" s="59"/>
      <c r="F2" s="59"/>
      <c r="G2" s="59"/>
      <c r="H2" s="59"/>
    </row>
    <row r="3" spans="1:8" ht="24" customHeight="1">
      <c r="B3" s="179" t="s">
        <v>124</v>
      </c>
      <c r="C3" s="615" t="str">
        <f>IF(ISBLANK(交付申請書!X9),"",交付申請書!X9)</f>
        <v/>
      </c>
      <c r="D3" s="615"/>
    </row>
    <row r="4" spans="1:8" ht="24" customHeight="1"/>
    <row r="5" spans="1:8" ht="18" customHeight="1">
      <c r="B5" s="616" t="s">
        <v>115</v>
      </c>
      <c r="C5" s="181" t="s">
        <v>116</v>
      </c>
      <c r="D5" s="616" t="s">
        <v>117</v>
      </c>
      <c r="E5" s="172" t="s">
        <v>118</v>
      </c>
      <c r="F5" s="173"/>
      <c r="G5" s="173"/>
      <c r="H5" s="174"/>
    </row>
    <row r="6" spans="1:8" ht="18" customHeight="1">
      <c r="B6" s="616"/>
      <c r="C6" s="180" t="s">
        <v>119</v>
      </c>
      <c r="D6" s="616"/>
      <c r="E6" s="175" t="s">
        <v>120</v>
      </c>
      <c r="F6" s="176" t="s">
        <v>3</v>
      </c>
      <c r="G6" s="176" t="s">
        <v>121</v>
      </c>
      <c r="H6" s="177" t="s">
        <v>122</v>
      </c>
    </row>
    <row r="7" spans="1:8" ht="18" customHeight="1">
      <c r="B7" s="609"/>
      <c r="C7" s="264"/>
      <c r="D7" s="265"/>
      <c r="E7" s="611"/>
      <c r="F7" s="613"/>
      <c r="G7" s="613"/>
      <c r="H7" s="607"/>
    </row>
    <row r="8" spans="1:8" ht="18" customHeight="1">
      <c r="B8" s="610"/>
      <c r="C8" s="266"/>
      <c r="D8" s="267"/>
      <c r="E8" s="612"/>
      <c r="F8" s="614"/>
      <c r="G8" s="614"/>
      <c r="H8" s="608"/>
    </row>
    <row r="9" spans="1:8" ht="18" customHeight="1">
      <c r="B9" s="609"/>
      <c r="C9" s="264"/>
      <c r="D9" s="265"/>
      <c r="E9" s="611"/>
      <c r="F9" s="613"/>
      <c r="G9" s="613"/>
      <c r="H9" s="607"/>
    </row>
    <row r="10" spans="1:8" ht="18" customHeight="1">
      <c r="B10" s="610"/>
      <c r="C10" s="266"/>
      <c r="D10" s="267"/>
      <c r="E10" s="612"/>
      <c r="F10" s="614"/>
      <c r="G10" s="614"/>
      <c r="H10" s="608"/>
    </row>
    <row r="11" spans="1:8" ht="18" customHeight="1">
      <c r="B11" s="609"/>
      <c r="C11" s="264"/>
      <c r="D11" s="265"/>
      <c r="E11" s="611"/>
      <c r="F11" s="613"/>
      <c r="G11" s="613"/>
      <c r="H11" s="607"/>
    </row>
    <row r="12" spans="1:8" ht="18" customHeight="1">
      <c r="B12" s="610"/>
      <c r="C12" s="266"/>
      <c r="D12" s="267"/>
      <c r="E12" s="612"/>
      <c r="F12" s="614"/>
      <c r="G12" s="614"/>
      <c r="H12" s="608"/>
    </row>
    <row r="13" spans="1:8" ht="18" customHeight="1">
      <c r="B13" s="609"/>
      <c r="C13" s="264"/>
      <c r="D13" s="265"/>
      <c r="E13" s="611"/>
      <c r="F13" s="613"/>
      <c r="G13" s="613"/>
      <c r="H13" s="607"/>
    </row>
    <row r="14" spans="1:8" ht="18" customHeight="1">
      <c r="B14" s="610"/>
      <c r="C14" s="266"/>
      <c r="D14" s="267"/>
      <c r="E14" s="612"/>
      <c r="F14" s="614"/>
      <c r="G14" s="614"/>
      <c r="H14" s="608"/>
    </row>
    <row r="15" spans="1:8" ht="18" customHeight="1">
      <c r="B15" s="609"/>
      <c r="C15" s="264"/>
      <c r="D15" s="265"/>
      <c r="E15" s="611"/>
      <c r="F15" s="613"/>
      <c r="G15" s="613"/>
      <c r="H15" s="607"/>
    </row>
    <row r="16" spans="1:8" ht="18" customHeight="1">
      <c r="B16" s="610"/>
      <c r="C16" s="266"/>
      <c r="D16" s="267"/>
      <c r="E16" s="612"/>
      <c r="F16" s="614"/>
      <c r="G16" s="614"/>
      <c r="H16" s="608"/>
    </row>
    <row r="17" spans="2:8" ht="18" customHeight="1">
      <c r="B17" s="609"/>
      <c r="C17" s="264"/>
      <c r="D17" s="265"/>
      <c r="E17" s="611"/>
      <c r="F17" s="613"/>
      <c r="G17" s="613"/>
      <c r="H17" s="607"/>
    </row>
    <row r="18" spans="2:8" ht="18" customHeight="1">
      <c r="B18" s="610"/>
      <c r="C18" s="266"/>
      <c r="D18" s="267"/>
      <c r="E18" s="612"/>
      <c r="F18" s="614"/>
      <c r="G18" s="614"/>
      <c r="H18" s="608"/>
    </row>
    <row r="19" spans="2:8" ht="18" customHeight="1">
      <c r="B19" s="609"/>
      <c r="C19" s="264"/>
      <c r="D19" s="265"/>
      <c r="E19" s="611"/>
      <c r="F19" s="613"/>
      <c r="G19" s="613"/>
      <c r="H19" s="607"/>
    </row>
    <row r="20" spans="2:8" ht="18" customHeight="1">
      <c r="B20" s="610"/>
      <c r="C20" s="266"/>
      <c r="D20" s="267"/>
      <c r="E20" s="612"/>
      <c r="F20" s="614"/>
      <c r="G20" s="614"/>
      <c r="H20" s="608"/>
    </row>
    <row r="21" spans="2:8" ht="18" customHeight="1">
      <c r="B21" s="609"/>
      <c r="C21" s="264"/>
      <c r="D21" s="265"/>
      <c r="E21" s="611"/>
      <c r="F21" s="613"/>
      <c r="G21" s="613"/>
      <c r="H21" s="607"/>
    </row>
    <row r="22" spans="2:8" ht="18" customHeight="1">
      <c r="B22" s="610"/>
      <c r="C22" s="266"/>
      <c r="D22" s="267"/>
      <c r="E22" s="612"/>
      <c r="F22" s="614"/>
      <c r="G22" s="614"/>
      <c r="H22" s="608"/>
    </row>
    <row r="23" spans="2:8" ht="18" customHeight="1">
      <c r="B23" s="609"/>
      <c r="C23" s="264"/>
      <c r="D23" s="265"/>
      <c r="E23" s="611"/>
      <c r="F23" s="613"/>
      <c r="G23" s="613"/>
      <c r="H23" s="607"/>
    </row>
    <row r="24" spans="2:8" ht="18" customHeight="1">
      <c r="B24" s="610"/>
      <c r="C24" s="266"/>
      <c r="D24" s="267"/>
      <c r="E24" s="612"/>
      <c r="F24" s="614"/>
      <c r="G24" s="614"/>
      <c r="H24" s="608"/>
    </row>
    <row r="25" spans="2:8" ht="18" customHeight="1">
      <c r="B25" s="609"/>
      <c r="C25" s="264"/>
      <c r="D25" s="265"/>
      <c r="E25" s="611"/>
      <c r="F25" s="613"/>
      <c r="G25" s="613"/>
      <c r="H25" s="607"/>
    </row>
    <row r="26" spans="2:8" ht="18" customHeight="1">
      <c r="B26" s="610"/>
      <c r="C26" s="266"/>
      <c r="D26" s="267"/>
      <c r="E26" s="612"/>
      <c r="F26" s="614"/>
      <c r="G26" s="614"/>
      <c r="H26" s="608"/>
    </row>
    <row r="27" spans="2:8" ht="18" customHeight="1">
      <c r="B27" s="609"/>
      <c r="C27" s="264"/>
      <c r="D27" s="265"/>
      <c r="E27" s="611"/>
      <c r="F27" s="613"/>
      <c r="G27" s="613"/>
      <c r="H27" s="607"/>
    </row>
    <row r="28" spans="2:8" ht="18" customHeight="1">
      <c r="B28" s="610"/>
      <c r="C28" s="266"/>
      <c r="D28" s="267"/>
      <c r="E28" s="612"/>
      <c r="F28" s="614"/>
      <c r="G28" s="614"/>
      <c r="H28" s="608"/>
    </row>
    <row r="29" spans="2:8" ht="18" customHeight="1">
      <c r="B29" s="609"/>
      <c r="C29" s="264"/>
      <c r="D29" s="265"/>
      <c r="E29" s="611"/>
      <c r="F29" s="613"/>
      <c r="G29" s="613"/>
      <c r="H29" s="607"/>
    </row>
    <row r="30" spans="2:8" ht="18" customHeight="1">
      <c r="B30" s="610"/>
      <c r="C30" s="266"/>
      <c r="D30" s="267"/>
      <c r="E30" s="612"/>
      <c r="F30" s="614"/>
      <c r="G30" s="614"/>
      <c r="H30" s="608"/>
    </row>
    <row r="31" spans="2:8" ht="18" customHeight="1">
      <c r="B31" s="609"/>
      <c r="C31" s="264"/>
      <c r="D31" s="265"/>
      <c r="E31" s="611"/>
      <c r="F31" s="613"/>
      <c r="G31" s="613"/>
      <c r="H31" s="607"/>
    </row>
    <row r="32" spans="2:8" ht="18" customHeight="1">
      <c r="B32" s="610"/>
      <c r="C32" s="266"/>
      <c r="D32" s="267"/>
      <c r="E32" s="612"/>
      <c r="F32" s="614"/>
      <c r="G32" s="614"/>
      <c r="H32" s="608"/>
    </row>
    <row r="33" spans="2:8" ht="18" customHeight="1">
      <c r="B33" s="609"/>
      <c r="C33" s="264"/>
      <c r="D33" s="265"/>
      <c r="E33" s="611"/>
      <c r="F33" s="613"/>
      <c r="G33" s="613"/>
      <c r="H33" s="607"/>
    </row>
    <row r="34" spans="2:8" ht="18" customHeight="1">
      <c r="B34" s="610"/>
      <c r="C34" s="266"/>
      <c r="D34" s="267"/>
      <c r="E34" s="612"/>
      <c r="F34" s="614"/>
      <c r="G34" s="614"/>
      <c r="H34" s="608"/>
    </row>
    <row r="35" spans="2:8" ht="18" customHeight="1">
      <c r="B35" s="609"/>
      <c r="C35" s="264"/>
      <c r="D35" s="265"/>
      <c r="E35" s="611"/>
      <c r="F35" s="613"/>
      <c r="G35" s="613"/>
      <c r="H35" s="607"/>
    </row>
    <row r="36" spans="2:8" ht="18" customHeight="1">
      <c r="B36" s="610"/>
      <c r="C36" s="266"/>
      <c r="D36" s="267"/>
      <c r="E36" s="612"/>
      <c r="F36" s="614"/>
      <c r="G36" s="614"/>
      <c r="H36" s="608"/>
    </row>
    <row r="37" spans="2:8" ht="18" customHeight="1">
      <c r="B37" s="609"/>
      <c r="C37" s="264"/>
      <c r="D37" s="265"/>
      <c r="E37" s="611"/>
      <c r="F37" s="613"/>
      <c r="G37" s="613"/>
      <c r="H37" s="607"/>
    </row>
    <row r="38" spans="2:8" ht="18" customHeight="1">
      <c r="B38" s="610"/>
      <c r="C38" s="266"/>
      <c r="D38" s="267"/>
      <c r="E38" s="612"/>
      <c r="F38" s="614"/>
      <c r="G38" s="614"/>
      <c r="H38" s="608"/>
    </row>
    <row r="40" spans="2:8">
      <c r="B40" t="s">
        <v>125</v>
      </c>
    </row>
    <row r="41" spans="2:8" ht="13.5" customHeight="1">
      <c r="B41" s="617" t="s">
        <v>126</v>
      </c>
      <c r="C41" s="617"/>
      <c r="D41" s="617"/>
      <c r="E41" s="617"/>
      <c r="F41" s="617"/>
      <c r="G41" s="617"/>
      <c r="H41" s="617"/>
    </row>
    <row r="42" spans="2:8">
      <c r="B42" t="s">
        <v>127</v>
      </c>
    </row>
  </sheetData>
  <sheetProtection sheet="1" objects="1" scenarios="1" formatCells="0" formatColumns="0" formatRows="0" selectLockedCells="1"/>
  <mergeCells count="84">
    <mergeCell ref="G9:G10"/>
    <mergeCell ref="H9:H10"/>
    <mergeCell ref="B5:B6"/>
    <mergeCell ref="D5:D6"/>
    <mergeCell ref="B41:H41"/>
    <mergeCell ref="E7:E8"/>
    <mergeCell ref="B7:B8"/>
    <mergeCell ref="F7:F8"/>
    <mergeCell ref="G7:G8"/>
    <mergeCell ref="H7:H8"/>
    <mergeCell ref="G13:G14"/>
    <mergeCell ref="H13:H14"/>
    <mergeCell ref="B11:B12"/>
    <mergeCell ref="E11:E12"/>
    <mergeCell ref="F11:F12"/>
    <mergeCell ref="G11:G12"/>
    <mergeCell ref="H11:H12"/>
    <mergeCell ref="H29:H30"/>
    <mergeCell ref="B15:B16"/>
    <mergeCell ref="E15:E16"/>
    <mergeCell ref="F15:F16"/>
    <mergeCell ref="G15:G16"/>
    <mergeCell ref="H15:H16"/>
    <mergeCell ref="B29:B30"/>
    <mergeCell ref="E29:E30"/>
    <mergeCell ref="F29:F30"/>
    <mergeCell ref="G29:G30"/>
    <mergeCell ref="H17:H18"/>
    <mergeCell ref="F19:F20"/>
    <mergeCell ref="G19:G20"/>
    <mergeCell ref="H19:H20"/>
    <mergeCell ref="G17:G18"/>
    <mergeCell ref="H31:H32"/>
    <mergeCell ref="B37:B38"/>
    <mergeCell ref="E37:E38"/>
    <mergeCell ref="F37:F38"/>
    <mergeCell ref="G37:G38"/>
    <mergeCell ref="H37:H38"/>
    <mergeCell ref="B31:B32"/>
    <mergeCell ref="E31:E32"/>
    <mergeCell ref="F31:F32"/>
    <mergeCell ref="G31:G32"/>
    <mergeCell ref="H35:H36"/>
    <mergeCell ref="B33:B34"/>
    <mergeCell ref="E33:E34"/>
    <mergeCell ref="F33:F34"/>
    <mergeCell ref="G33:G34"/>
    <mergeCell ref="H33:H34"/>
    <mergeCell ref="B35:B36"/>
    <mergeCell ref="E35:E36"/>
    <mergeCell ref="F35:F36"/>
    <mergeCell ref="G35:G36"/>
    <mergeCell ref="C3:D3"/>
    <mergeCell ref="B17:B18"/>
    <mergeCell ref="E17:E18"/>
    <mergeCell ref="F17:F18"/>
    <mergeCell ref="B13:B14"/>
    <mergeCell ref="E13:E14"/>
    <mergeCell ref="F13:F14"/>
    <mergeCell ref="B9:B10"/>
    <mergeCell ref="E9:E10"/>
    <mergeCell ref="F9:F10"/>
    <mergeCell ref="B19:B20"/>
    <mergeCell ref="E19:E20"/>
    <mergeCell ref="H23:H24"/>
    <mergeCell ref="B21:B22"/>
    <mergeCell ref="E21:E22"/>
    <mergeCell ref="F21:F22"/>
    <mergeCell ref="G21:G22"/>
    <mergeCell ref="H21:H22"/>
    <mergeCell ref="B23:B24"/>
    <mergeCell ref="E23:E24"/>
    <mergeCell ref="F23:F24"/>
    <mergeCell ref="G23:G24"/>
    <mergeCell ref="H27:H28"/>
    <mergeCell ref="B25:B26"/>
    <mergeCell ref="E25:E26"/>
    <mergeCell ref="F25:F26"/>
    <mergeCell ref="G25:G26"/>
    <mergeCell ref="H25:H26"/>
    <mergeCell ref="B27:B28"/>
    <mergeCell ref="E27:E28"/>
    <mergeCell ref="F27:F28"/>
    <mergeCell ref="G27:G28"/>
  </mergeCells>
  <phoneticPr fontId="2"/>
  <dataValidations count="2">
    <dataValidation type="list" allowBlank="1" showInputMessage="1" showErrorMessage="1" sqref="E7 E9 E11 E13 E15 E29 E37 E31 E33 E35 E17 E19 E21 E23 E25 E27">
      <formula1>"T,S,H"</formula1>
    </dataValidation>
    <dataValidation imeMode="disabled" allowBlank="1" showInputMessage="1" showErrorMessage="1" sqref="F7:H38"/>
  </dataValidations>
  <printOptions horizontalCentered="1"/>
  <pageMargins left="0.70866141732283472" right="0.70866141732283472" top="0.74803149606299213" bottom="0.74803149606299213" header="0.51181102362204722"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zoomScaleNormal="100" workbookViewId="0">
      <selection activeCell="A11" sqref="A11"/>
    </sheetView>
  </sheetViews>
  <sheetFormatPr defaultRowHeight="13.5"/>
  <cols>
    <col min="1" max="1" width="49.125" bestFit="1" customWidth="1"/>
    <col min="2" max="2" width="9.125" customWidth="1"/>
    <col min="5" max="5" width="9.125" customWidth="1"/>
  </cols>
  <sheetData>
    <row r="1" spans="1:7">
      <c r="B1" s="59" t="s">
        <v>70</v>
      </c>
      <c r="C1" s="59" t="s">
        <v>71</v>
      </c>
      <c r="D1" s="19" t="s">
        <v>72</v>
      </c>
      <c r="E1" s="59"/>
    </row>
    <row r="2" spans="1:7">
      <c r="A2" t="s">
        <v>30</v>
      </c>
      <c r="B2" s="18">
        <v>537</v>
      </c>
      <c r="C2" s="18">
        <v>537</v>
      </c>
      <c r="D2" s="18">
        <v>268</v>
      </c>
      <c r="E2" t="s">
        <v>36</v>
      </c>
      <c r="G2" s="18"/>
    </row>
    <row r="3" spans="1:7">
      <c r="A3" t="s">
        <v>31</v>
      </c>
      <c r="B3" s="18">
        <v>684</v>
      </c>
      <c r="C3" s="18">
        <v>684</v>
      </c>
      <c r="D3" s="18">
        <v>342</v>
      </c>
      <c r="E3" t="s">
        <v>36</v>
      </c>
      <c r="G3" s="18"/>
    </row>
    <row r="4" spans="1:7">
      <c r="A4" t="s">
        <v>32</v>
      </c>
      <c r="B4" s="18">
        <v>889</v>
      </c>
      <c r="C4" s="18">
        <v>889</v>
      </c>
      <c r="D4" s="18">
        <v>445</v>
      </c>
      <c r="E4" t="s">
        <v>36</v>
      </c>
      <c r="G4" s="18"/>
    </row>
    <row r="5" spans="1:7">
      <c r="A5" s="2" t="s">
        <v>51</v>
      </c>
      <c r="B5" s="18">
        <v>231</v>
      </c>
      <c r="C5" s="18">
        <v>231</v>
      </c>
      <c r="D5" s="18">
        <v>115</v>
      </c>
      <c r="E5" t="s">
        <v>36</v>
      </c>
      <c r="G5" s="18"/>
    </row>
    <row r="6" spans="1:7">
      <c r="A6" t="s">
        <v>7</v>
      </c>
      <c r="B6" s="18">
        <v>226</v>
      </c>
      <c r="C6" s="18">
        <v>226</v>
      </c>
      <c r="D6" s="18">
        <v>113</v>
      </c>
      <c r="E6" t="s">
        <v>36</v>
      </c>
      <c r="G6" s="18"/>
    </row>
    <row r="7" spans="1:7">
      <c r="A7" t="s">
        <v>33</v>
      </c>
      <c r="B7" s="18">
        <v>564</v>
      </c>
      <c r="C7" s="18">
        <v>564</v>
      </c>
      <c r="D7" s="18">
        <v>282</v>
      </c>
      <c r="E7" t="s">
        <v>36</v>
      </c>
      <c r="G7" s="18"/>
    </row>
    <row r="8" spans="1:7">
      <c r="A8" t="s">
        <v>34</v>
      </c>
      <c r="B8" s="18">
        <v>710</v>
      </c>
      <c r="C8" s="18">
        <v>710</v>
      </c>
      <c r="D8" s="18">
        <v>355</v>
      </c>
      <c r="E8" t="s">
        <v>36</v>
      </c>
      <c r="G8" s="18"/>
    </row>
    <row r="9" spans="1:7">
      <c r="A9" t="s">
        <v>35</v>
      </c>
      <c r="B9" s="18">
        <v>1133</v>
      </c>
      <c r="C9" s="18">
        <v>1133</v>
      </c>
      <c r="D9" s="18">
        <v>567</v>
      </c>
      <c r="E9" t="s">
        <v>36</v>
      </c>
      <c r="G9" s="18"/>
    </row>
    <row r="10" spans="1:7">
      <c r="A10" s="271" t="s">
        <v>29</v>
      </c>
      <c r="B10" s="18">
        <v>27</v>
      </c>
      <c r="C10" s="70"/>
      <c r="D10" s="18">
        <v>13</v>
      </c>
      <c r="E10" t="s">
        <v>37</v>
      </c>
      <c r="G10" s="18"/>
    </row>
    <row r="11" spans="1:7">
      <c r="A11" s="271" t="s">
        <v>24</v>
      </c>
      <c r="B11" s="18">
        <v>27</v>
      </c>
      <c r="C11" s="70"/>
      <c r="D11" s="18">
        <v>13</v>
      </c>
      <c r="E11" t="s">
        <v>37</v>
      </c>
      <c r="G11" s="18"/>
    </row>
    <row r="12" spans="1:7">
      <c r="A12" t="s">
        <v>8</v>
      </c>
      <c r="B12" s="18">
        <v>320</v>
      </c>
      <c r="C12" s="70"/>
      <c r="D12" s="18">
        <v>160</v>
      </c>
      <c r="E12" t="s">
        <v>36</v>
      </c>
      <c r="G12" s="18"/>
    </row>
    <row r="13" spans="1:7">
      <c r="A13" t="s">
        <v>9</v>
      </c>
      <c r="B13" s="18">
        <v>339</v>
      </c>
      <c r="C13" s="70"/>
      <c r="D13" s="18">
        <v>169</v>
      </c>
      <c r="E13" t="s">
        <v>36</v>
      </c>
      <c r="G13" s="18"/>
    </row>
    <row r="14" spans="1:7">
      <c r="A14" t="s">
        <v>10</v>
      </c>
      <c r="B14" s="18">
        <v>311</v>
      </c>
      <c r="C14" s="70"/>
      <c r="D14" s="18">
        <v>156</v>
      </c>
      <c r="E14" t="s">
        <v>36</v>
      </c>
      <c r="G14" s="18"/>
    </row>
    <row r="15" spans="1:7">
      <c r="A15" t="s">
        <v>11</v>
      </c>
      <c r="B15" s="18">
        <v>137</v>
      </c>
      <c r="C15" s="70"/>
      <c r="D15" s="18">
        <v>68</v>
      </c>
      <c r="E15" t="s">
        <v>36</v>
      </c>
      <c r="G15" s="18"/>
    </row>
    <row r="16" spans="1:7">
      <c r="A16" t="s">
        <v>12</v>
      </c>
      <c r="B16" s="18">
        <v>508</v>
      </c>
      <c r="C16" s="70"/>
      <c r="D16" s="18">
        <v>254</v>
      </c>
      <c r="E16" t="s">
        <v>36</v>
      </c>
      <c r="G16" s="18"/>
    </row>
    <row r="17" spans="1:7">
      <c r="A17" t="s">
        <v>13</v>
      </c>
      <c r="B17" s="18">
        <v>204</v>
      </c>
      <c r="C17" s="70"/>
      <c r="D17" s="18">
        <v>102</v>
      </c>
      <c r="E17" t="s">
        <v>36</v>
      </c>
      <c r="G17" s="18"/>
    </row>
    <row r="18" spans="1:7">
      <c r="A18" t="s">
        <v>14</v>
      </c>
      <c r="B18" s="18">
        <v>148</v>
      </c>
      <c r="C18" s="70"/>
      <c r="D18" s="18">
        <v>74</v>
      </c>
      <c r="E18" t="s">
        <v>36</v>
      </c>
      <c r="G18" s="18"/>
    </row>
    <row r="19" spans="1:7">
      <c r="A19" t="s">
        <v>15</v>
      </c>
      <c r="B19" s="70"/>
      <c r="C19" s="70"/>
      <c r="D19" s="18">
        <v>282</v>
      </c>
      <c r="E19" t="s">
        <v>36</v>
      </c>
      <c r="G19" s="18"/>
    </row>
    <row r="20" spans="1:7">
      <c r="A20" s="52" t="s">
        <v>64</v>
      </c>
      <c r="B20" s="18">
        <v>33</v>
      </c>
      <c r="C20" s="70"/>
      <c r="D20" s="18">
        <v>16</v>
      </c>
      <c r="E20" t="s">
        <v>36</v>
      </c>
      <c r="G20" s="18"/>
    </row>
    <row r="21" spans="1:7">
      <c r="A21" t="s">
        <v>16</v>
      </c>
      <c r="B21" s="18">
        <v>475</v>
      </c>
      <c r="C21" s="70"/>
      <c r="D21" s="18">
        <v>237</v>
      </c>
      <c r="E21" t="s">
        <v>36</v>
      </c>
      <c r="G21" s="18"/>
    </row>
    <row r="22" spans="1:7">
      <c r="A22" t="s">
        <v>17</v>
      </c>
      <c r="B22" s="18">
        <v>638</v>
      </c>
      <c r="C22" s="70"/>
      <c r="D22" s="18">
        <v>319</v>
      </c>
      <c r="E22" t="s">
        <v>36</v>
      </c>
      <c r="G22" s="18"/>
    </row>
    <row r="23" spans="1:7">
      <c r="A23" s="271" t="s">
        <v>18</v>
      </c>
      <c r="B23" s="18">
        <v>38</v>
      </c>
      <c r="C23" s="70"/>
      <c r="D23" s="18">
        <v>19</v>
      </c>
      <c r="E23" t="s">
        <v>37</v>
      </c>
      <c r="G23" s="18"/>
    </row>
    <row r="24" spans="1:7">
      <c r="A24" s="271" t="s">
        <v>19</v>
      </c>
      <c r="B24" s="18">
        <v>40</v>
      </c>
      <c r="C24" s="70"/>
      <c r="D24" s="18">
        <v>20</v>
      </c>
      <c r="E24" t="s">
        <v>37</v>
      </c>
      <c r="G24" s="18"/>
    </row>
    <row r="25" spans="1:7">
      <c r="A25" s="271" t="s">
        <v>20</v>
      </c>
      <c r="B25" s="18">
        <v>38</v>
      </c>
      <c r="C25" s="70"/>
      <c r="D25" s="18">
        <v>19</v>
      </c>
      <c r="E25" t="s">
        <v>37</v>
      </c>
      <c r="G25" s="18"/>
    </row>
    <row r="26" spans="1:7">
      <c r="A26" s="271" t="s">
        <v>21</v>
      </c>
      <c r="B26" s="18">
        <v>48</v>
      </c>
      <c r="C26" s="70"/>
      <c r="D26" s="18">
        <v>24</v>
      </c>
      <c r="E26" t="s">
        <v>37</v>
      </c>
      <c r="G26" s="18"/>
    </row>
    <row r="27" spans="1:7">
      <c r="A27" s="271" t="s">
        <v>22</v>
      </c>
      <c r="B27" s="18">
        <v>43</v>
      </c>
      <c r="C27" s="70"/>
      <c r="D27" s="18">
        <v>21</v>
      </c>
      <c r="E27" t="s">
        <v>37</v>
      </c>
      <c r="G27" s="18"/>
    </row>
    <row r="28" spans="1:7">
      <c r="A28" s="271" t="s">
        <v>23</v>
      </c>
      <c r="B28" s="18">
        <v>36</v>
      </c>
      <c r="C28" s="70"/>
      <c r="D28" s="18">
        <v>18</v>
      </c>
      <c r="E28" t="s">
        <v>37</v>
      </c>
      <c r="G28" s="18"/>
    </row>
    <row r="29" spans="1:7">
      <c r="A29" s="271" t="s">
        <v>38</v>
      </c>
      <c r="B29" s="18">
        <v>37</v>
      </c>
      <c r="C29" s="70"/>
      <c r="D29" s="18">
        <v>19</v>
      </c>
      <c r="E29" t="s">
        <v>37</v>
      </c>
      <c r="G29" s="18"/>
    </row>
    <row r="30" spans="1:7">
      <c r="A30" s="271" t="s">
        <v>39</v>
      </c>
      <c r="B30" s="18">
        <v>35</v>
      </c>
      <c r="C30" s="70"/>
      <c r="D30" s="18">
        <v>18</v>
      </c>
      <c r="E30" t="s">
        <v>37</v>
      </c>
      <c r="G30" s="18"/>
    </row>
    <row r="31" spans="1:7">
      <c r="A31" s="271" t="s">
        <v>40</v>
      </c>
      <c r="B31" s="18">
        <v>37</v>
      </c>
      <c r="C31" s="70"/>
      <c r="D31" s="18">
        <v>19</v>
      </c>
      <c r="E31" t="s">
        <v>37</v>
      </c>
      <c r="G31" s="18"/>
    </row>
    <row r="32" spans="1:7">
      <c r="A32" s="271" t="s">
        <v>41</v>
      </c>
      <c r="B32" s="18">
        <v>35</v>
      </c>
      <c r="C32" s="70"/>
      <c r="D32" s="18">
        <v>18</v>
      </c>
      <c r="E32" t="s">
        <v>37</v>
      </c>
      <c r="G32" s="18"/>
    </row>
    <row r="33" spans="1:11">
      <c r="A33" s="271" t="s">
        <v>42</v>
      </c>
      <c r="B33" s="18">
        <v>37</v>
      </c>
      <c r="C33" s="70"/>
      <c r="D33" s="18">
        <v>19</v>
      </c>
      <c r="E33" t="s">
        <v>37</v>
      </c>
      <c r="G33" s="18"/>
    </row>
    <row r="34" spans="1:11">
      <c r="A34" s="271" t="s">
        <v>43</v>
      </c>
      <c r="B34" s="18">
        <v>35</v>
      </c>
      <c r="C34" s="70"/>
      <c r="D34" s="18">
        <v>18</v>
      </c>
      <c r="E34" t="s">
        <v>37</v>
      </c>
      <c r="G34" s="18"/>
    </row>
    <row r="35" spans="1:11">
      <c r="A35" s="271" t="s">
        <v>44</v>
      </c>
      <c r="B35" s="18">
        <v>37</v>
      </c>
      <c r="C35" s="70"/>
      <c r="D35" s="18">
        <v>19</v>
      </c>
      <c r="E35" t="s">
        <v>37</v>
      </c>
      <c r="G35" s="18"/>
    </row>
    <row r="36" spans="1:11">
      <c r="A36" s="271" t="s">
        <v>45</v>
      </c>
      <c r="B36" s="18">
        <v>35</v>
      </c>
      <c r="C36" s="70"/>
      <c r="D36" s="18">
        <v>18</v>
      </c>
      <c r="E36" t="s">
        <v>37</v>
      </c>
      <c r="G36" s="18"/>
    </row>
    <row r="38" spans="1:11">
      <c r="A38" t="s">
        <v>46</v>
      </c>
      <c r="B38" s="21"/>
      <c r="C38" s="21"/>
      <c r="D38" s="21"/>
      <c r="E38" s="21"/>
      <c r="F38" s="17"/>
      <c r="G38" s="24"/>
      <c r="K38" s="4"/>
    </row>
    <row r="39" spans="1:11">
      <c r="A39" t="s">
        <v>47</v>
      </c>
      <c r="B39" s="25"/>
      <c r="C39" s="25"/>
      <c r="D39" s="25"/>
      <c r="E39" s="25"/>
      <c r="F39" s="17"/>
      <c r="G39" s="24"/>
    </row>
    <row r="40" spans="1:11">
      <c r="A40" t="s">
        <v>48</v>
      </c>
    </row>
    <row r="41" spans="1:11">
      <c r="A41" t="s">
        <v>49</v>
      </c>
    </row>
    <row r="42" spans="1:11">
      <c r="A42" t="s">
        <v>160</v>
      </c>
    </row>
    <row r="43" spans="1:11">
      <c r="A43" s="53" t="s">
        <v>66</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（始めにお読みください）作成方法</vt:lpstr>
      <vt:lpstr>交付申請書</vt:lpstr>
      <vt:lpstr>申請一覧</vt:lpstr>
      <vt:lpstr>個票1</vt:lpstr>
      <vt:lpstr>役員名簿</vt:lpstr>
      <vt:lpstr>計算用</vt:lpstr>
      <vt:lpstr>個票1!Print_Area</vt:lpstr>
      <vt:lpstr>交付申請書!Print_Area</vt:lpstr>
      <vt:lpstr>申請一覧!Print_Area</vt:lpstr>
      <vt:lpstr>申請一覧!Print_Titles</vt:lpstr>
      <vt:lpstr>サービス種別</vt:lpstr>
      <vt:lpstr>ラジオボタン</vt:lpstr>
      <vt:lpstr>単価表</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146072</cp:lastModifiedBy>
  <cp:lastPrinted>2024-04-22T05:00:09Z</cp:lastPrinted>
  <dcterms:created xsi:type="dcterms:W3CDTF">2018-06-19T01:27:02Z</dcterms:created>
  <dcterms:modified xsi:type="dcterms:W3CDTF">2024-04-25T02:38:23Z</dcterms:modified>
</cp:coreProperties>
</file>